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2\Desktop\PRZETARGI\postępowania 2020\59 Stanowisko dydaktyczne\"/>
    </mc:Choice>
  </mc:AlternateContent>
  <bookViews>
    <workbookView xWindow="720" yWindow="630" windowWidth="19635" windowHeight="7440"/>
  </bookViews>
  <sheets>
    <sheet name="Armat. po stronie wykonacy DZP" sheetId="1" r:id="rId1"/>
  </sheets>
  <definedNames>
    <definedName name="_xlnm.Print_Area" localSheetId="0">'Armat. po stronie wykonacy DZP'!$A$1:$K$119</definedName>
  </definedNames>
  <calcPr calcId="152511"/>
</workbook>
</file>

<file path=xl/calcChain.xml><?xml version="1.0" encoding="utf-8"?>
<calcChain xmlns="http://schemas.openxmlformats.org/spreadsheetml/2006/main">
  <c r="J114" i="1" l="1"/>
  <c r="H114" i="1"/>
  <c r="J113" i="1"/>
  <c r="H113" i="1"/>
  <c r="J106" i="1"/>
  <c r="H106" i="1"/>
  <c r="J107" i="1" l="1"/>
  <c r="H107" i="1"/>
  <c r="J36" i="1"/>
  <c r="J115" i="1" l="1"/>
  <c r="J111" i="1"/>
  <c r="J110" i="1"/>
  <c r="J108" i="1"/>
  <c r="J104" i="1"/>
  <c r="J109" i="1"/>
  <c r="J103" i="1"/>
  <c r="J105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8" i="1"/>
  <c r="J57" i="1"/>
  <c r="J55" i="1"/>
  <c r="J53" i="1"/>
  <c r="J52" i="1"/>
  <c r="J51" i="1"/>
  <c r="J50" i="1"/>
  <c r="J49" i="1"/>
  <c r="J48" i="1"/>
  <c r="J45" i="1"/>
  <c r="J44" i="1"/>
  <c r="J43" i="1"/>
  <c r="J42" i="1"/>
  <c r="J41" i="1"/>
  <c r="J40" i="1"/>
  <c r="J39" i="1"/>
  <c r="J38" i="1"/>
  <c r="J37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5" i="1"/>
  <c r="J14" i="1"/>
  <c r="J13" i="1"/>
  <c r="J12" i="1"/>
  <c r="J11" i="1"/>
  <c r="J10" i="1"/>
  <c r="J9" i="1"/>
  <c r="J8" i="1"/>
  <c r="J7" i="1"/>
  <c r="J117" i="1"/>
  <c r="J116" i="1"/>
  <c r="H117" i="1" l="1"/>
  <c r="H115" i="1"/>
  <c r="H111" i="1"/>
  <c r="H110" i="1"/>
  <c r="H108" i="1"/>
  <c r="H104" i="1"/>
  <c r="H109" i="1"/>
  <c r="H103" i="1"/>
  <c r="H105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H6" i="1"/>
</calcChain>
</file>

<file path=xl/sharedStrings.xml><?xml version="1.0" encoding="utf-8"?>
<sst xmlns="http://schemas.openxmlformats.org/spreadsheetml/2006/main" count="548" uniqueCount="179">
  <si>
    <t>L.p.</t>
  </si>
  <si>
    <t>Nazwa armatury</t>
  </si>
  <si>
    <t>Zapotrzebowanie  obliczone z projektu</t>
  </si>
  <si>
    <t>J.m.</t>
  </si>
  <si>
    <t xml:space="preserve">Stan posiadania </t>
  </si>
  <si>
    <t>Zapewnia wykonawca</t>
  </si>
  <si>
    <r>
      <t xml:space="preserve">Uwagi                           </t>
    </r>
    <r>
      <rPr>
        <sz val="10"/>
        <color theme="1"/>
        <rFont val="Calibri"/>
        <family val="2"/>
        <charset val="238"/>
        <scheme val="minor"/>
      </rPr>
      <t>dotyczą pozycji z kolumy H</t>
    </r>
  </si>
  <si>
    <t>Uwagi ogólne</t>
  </si>
  <si>
    <t>Profil</t>
  </si>
  <si>
    <t>mb.</t>
  </si>
  <si>
    <t xml:space="preserve">Pret </t>
  </si>
  <si>
    <t>D=10 mm</t>
  </si>
  <si>
    <t>Blacha 1.4301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</si>
  <si>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</si>
  <si>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2"/>
        <color rgb="FFFF0000"/>
        <rFont val="Calibri"/>
        <family val="2"/>
        <charset val="238"/>
        <scheme val="minor"/>
      </rPr>
      <t>2</t>
    </r>
  </si>
  <si>
    <t xml:space="preserve">Bednarka </t>
  </si>
  <si>
    <t xml:space="preserve">Kątownik </t>
  </si>
  <si>
    <t>30 x 30</t>
  </si>
  <si>
    <t>Rura DIN 11852</t>
  </si>
  <si>
    <t>DN 25 x 1,5</t>
  </si>
  <si>
    <t>Rura DIN 11853</t>
  </si>
  <si>
    <t>DN 40x1,5</t>
  </si>
  <si>
    <t>Rura DIN 11854</t>
  </si>
  <si>
    <t>Rura DIN 11855</t>
  </si>
  <si>
    <t>DN 300</t>
  </si>
  <si>
    <t xml:space="preserve">Zbiornik buforowy </t>
  </si>
  <si>
    <t>szt.</t>
  </si>
  <si>
    <t>Pokrywa Pe Pe LKDC   Manhole cover D 304</t>
  </si>
  <si>
    <t xml:space="preserve">Czujnik indukcyjny  zamknięcia klapy </t>
  </si>
  <si>
    <t xml:space="preserve">Uchwyt do czujnik indukcyjny  zamknięcia klapy </t>
  </si>
  <si>
    <t>Głowica myjąca</t>
  </si>
  <si>
    <t>Adapter do przetwornika poziomu cieczy w zbiorniku</t>
  </si>
  <si>
    <t>Pzretwornik  poziomu cieczy w zbiorniku buforowym</t>
  </si>
  <si>
    <t xml:space="preserve">Stopki zbiornika regulowane </t>
  </si>
  <si>
    <t>Wymiennik ciepła</t>
  </si>
  <si>
    <t>Wymiennik wielosekcyjny  61 HE 01   Typu: VT04 CDL-S-16  z przyłączami  mleczarskimi wg załączonej specyfikacji.</t>
  </si>
  <si>
    <t>Pompa produktu</t>
  </si>
  <si>
    <t>Typ:  TP2050/2/50/190/3 kW/DN/GO/65/50/QK/E/-/1/-/WW-  ;  Seria  TP2050-12154</t>
  </si>
  <si>
    <t>Pompa higeniczna  Booster</t>
  </si>
  <si>
    <r>
      <t xml:space="preserve">Przepływomierz elektromagnetyczny  na linni produktu      </t>
    </r>
    <r>
      <rPr>
        <b/>
        <sz val="14"/>
        <color theme="1"/>
        <rFont val="Calibri"/>
        <family val="2"/>
        <charset val="238"/>
        <scheme val="minor"/>
      </rPr>
      <t>FT 1.2</t>
    </r>
    <r>
      <rPr>
        <b/>
        <sz val="11"/>
        <color theme="1"/>
        <rFont val="Calibri"/>
        <family val="2"/>
        <charset val="238"/>
        <scheme val="minor"/>
      </rPr>
      <t xml:space="preserve">  </t>
    </r>
  </si>
  <si>
    <t xml:space="preserve">Andress+Hauser  Code: 50H221M87/0nr seryjny  FSODFA 19000 </t>
  </si>
  <si>
    <t xml:space="preserve">Stopka </t>
  </si>
  <si>
    <t xml:space="preserve">Pod konstrukcję </t>
  </si>
  <si>
    <t>Nakrętki pod stopki</t>
  </si>
  <si>
    <t>Nypel 3/4"</t>
  </si>
  <si>
    <t>Nypel 1/2"</t>
  </si>
  <si>
    <t xml:space="preserve">Zawór kulowy trzyczęściowy 316L DN 25 do spawania 3/4" </t>
  </si>
  <si>
    <t>Zawór kulowy dwczęściowy 316L DN 25 do spawania (3/4")</t>
  </si>
  <si>
    <t>Zawór grzybkowy gwint 3/4"</t>
  </si>
  <si>
    <t>Zawór membranowy regulacyjny  ręczny</t>
  </si>
  <si>
    <t>Zawór motylkowy ręczny do spawania</t>
  </si>
  <si>
    <t xml:space="preserve">Zawór motylkowy DIN 25 CH99231   . SS B/R 304 SIL </t>
  </si>
  <si>
    <t>Zawór motylkowy kołnierzowy do spawania (trzy częsciowy) do CIP</t>
  </si>
  <si>
    <t>DN25</t>
  </si>
  <si>
    <t>Uchwyt czujnika indukcyjnego DN 15-100</t>
  </si>
  <si>
    <t>Zawór stałego ciśnienia BBZM sterowany ręcznie</t>
  </si>
  <si>
    <t>BFFAARO25BHAG  Zawór manualny BBZM DN 25(29x1.5)LSS, NBR OTT. EQUIP. CON LEVA 316  code: 84818099</t>
  </si>
  <si>
    <t>Kolano DIN 11852</t>
  </si>
  <si>
    <t>DN 25</t>
  </si>
  <si>
    <t>DN 40</t>
  </si>
  <si>
    <t>DN 50</t>
  </si>
  <si>
    <t>Trójnik symetryczny krótki DIN 11852</t>
  </si>
  <si>
    <t>Trójnik  reduk. symetryczny krótki DIN 11852</t>
  </si>
  <si>
    <t>DN 25/20</t>
  </si>
  <si>
    <t xml:space="preserve">Trójnik orłowy T_bogen SS </t>
  </si>
  <si>
    <t>Redukcja symetryczna  DIN 11852</t>
  </si>
  <si>
    <t>DN 25/15</t>
  </si>
  <si>
    <t>DN40/25</t>
  </si>
  <si>
    <t>DN50/25</t>
  </si>
  <si>
    <t>DN65/40</t>
  </si>
  <si>
    <t>Złacze DN 20</t>
  </si>
  <si>
    <t>Stoż</t>
  </si>
  <si>
    <t>Gwint</t>
  </si>
  <si>
    <t>Nakrętka</t>
  </si>
  <si>
    <t>Złacze DN 25</t>
  </si>
  <si>
    <t>Złacze DN 40</t>
  </si>
  <si>
    <t>Złacze DN 50</t>
  </si>
  <si>
    <t>Złacze DN 65</t>
  </si>
  <si>
    <t xml:space="preserve">Uszczelki złącza </t>
  </si>
  <si>
    <t>DN 20</t>
  </si>
  <si>
    <t>DN 65</t>
  </si>
  <si>
    <t>Końcówka złącza klamrowego DIN 32676 CLAMP do spawania</t>
  </si>
  <si>
    <t xml:space="preserve">Obejma CLAMP </t>
  </si>
  <si>
    <t>Uszczelka CLAMP</t>
  </si>
  <si>
    <r>
      <t xml:space="preserve">Zawór klapowy z siłownikiem      </t>
    </r>
    <r>
      <rPr>
        <b/>
        <sz val="14"/>
        <color theme="1"/>
        <rFont val="Calibri"/>
        <family val="2"/>
        <charset val="238"/>
        <scheme val="minor"/>
      </rPr>
      <t>VC3</t>
    </r>
  </si>
  <si>
    <t>Zawór (klapowy) motylkowy z siłownikiem DN 15-100 L/F</t>
  </si>
  <si>
    <t>Uchwyt siłownika L/F   DN 15-25</t>
  </si>
  <si>
    <r>
      <t xml:space="preserve">Zawór zrzutowy (Divert valve)  </t>
    </r>
    <r>
      <rPr>
        <b/>
        <sz val="14"/>
        <color theme="1"/>
        <rFont val="Calibri"/>
        <family val="2"/>
        <charset val="238"/>
        <scheme val="minor"/>
      </rPr>
      <t>VFDD1</t>
    </r>
  </si>
  <si>
    <t xml:space="preserve">Wykonawca może zastoować zawory innego producenta jeśli jest to technologcznie i technicznie uzasadnione a ich paramety techniczne nie będą odbiegały od zaproponowanych.  </t>
  </si>
  <si>
    <r>
      <t xml:space="preserve">Zawory przełączające  BBZP </t>
    </r>
    <r>
      <rPr>
        <b/>
        <sz val="14"/>
        <color theme="1"/>
        <rFont val="Calibri"/>
        <family val="2"/>
        <charset val="238"/>
        <scheme val="minor"/>
      </rPr>
      <t>VA1</t>
    </r>
    <r>
      <rPr>
        <b/>
        <sz val="11"/>
        <color theme="1"/>
        <rFont val="Calibri"/>
        <family val="2"/>
        <charset val="238"/>
        <scheme val="minor"/>
      </rPr>
      <t xml:space="preserve"> i</t>
    </r>
    <r>
      <rPr>
        <b/>
        <sz val="14"/>
        <color theme="1"/>
        <rFont val="Calibri"/>
        <family val="2"/>
        <charset val="238"/>
        <scheme val="minor"/>
      </rPr>
      <t xml:space="preserve"> VA2</t>
    </r>
  </si>
  <si>
    <t>Disc Valve BARDIANI  BBZP typ BAPAER025BHAB;  PNE DN 25(29x1.5) LT  SS HNBR  316 SE NC;  Nomenclature code: 84818099</t>
  </si>
  <si>
    <r>
      <t xml:space="preserve">Zawory przełączające BBZP </t>
    </r>
    <r>
      <rPr>
        <b/>
        <sz val="14"/>
        <color theme="1"/>
        <rFont val="Calibri"/>
        <family val="2"/>
        <charset val="238"/>
        <scheme val="minor"/>
      </rPr>
      <t>VA3</t>
    </r>
  </si>
  <si>
    <t>Disc Valve BARDIANI  BBZP typ BAPACR025BHAB; PNE DN 25(29x1.5) LL SS HNBR 316 SE NA; Nomenclature code: 84818099</t>
  </si>
  <si>
    <r>
      <t xml:space="preserve">Butterfly Valve  BARDIANI ZVF   </t>
    </r>
    <r>
      <rPr>
        <b/>
        <sz val="14"/>
        <color theme="1"/>
        <rFont val="Calibri"/>
        <family val="2"/>
        <charset val="238"/>
        <scheme val="minor"/>
      </rPr>
      <t xml:space="preserve"> VC2</t>
    </r>
  </si>
  <si>
    <t>Butterfly Valve BARDIANI  BEAAC6025BHBA;   ZVF V.FARF.DN25929X1.5) WAF4 MACH83 SENC 316 HNBR; Nomenclature code: 84818085</t>
  </si>
  <si>
    <r>
      <t xml:space="preserve">Zawór motylkowy  z siłownikiem GEA   </t>
    </r>
    <r>
      <rPr>
        <b/>
        <sz val="14"/>
        <color theme="1"/>
        <rFont val="Calibri"/>
        <family val="2"/>
        <charset val="238"/>
        <scheme val="minor"/>
      </rPr>
      <t>VC1</t>
    </r>
    <r>
      <rPr>
        <b/>
        <sz val="11"/>
        <color theme="1"/>
        <rFont val="Calibri"/>
        <family val="2"/>
        <charset val="238"/>
        <scheme val="minor"/>
      </rPr>
      <t xml:space="preserve">  </t>
    </r>
  </si>
  <si>
    <t xml:space="preserve"> (T-smart Butterfly Valve series 8000)  TYP 8111-0251-0100-0000/5454-2115-1300-0000 seria 1234137/0010</t>
  </si>
  <si>
    <r>
      <t xml:space="preserve">Zawór motylkowy  z siłownikiem GEA   </t>
    </r>
    <r>
      <rPr>
        <b/>
        <sz val="14"/>
        <color theme="1"/>
        <rFont val="Calibri"/>
        <family val="2"/>
        <charset val="238"/>
        <scheme val="minor"/>
      </rPr>
      <t>VC3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</si>
  <si>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Syfon do czujnika (przetwornika cisnienia DN 15</t>
  </si>
  <si>
    <t>Do kontroli zredukowanego ciśnienia</t>
  </si>
  <si>
    <t>Flansze  DN 25</t>
  </si>
  <si>
    <t>Kołnierz gładki 25/33,7 EN 1092-1 PN 40;  304L  B1</t>
  </si>
  <si>
    <t xml:space="preserve">Śruby do flansz </t>
  </si>
  <si>
    <t xml:space="preserve">Nakrętki  do flansz </t>
  </si>
  <si>
    <t>Śruby do flansz i arm. Par.</t>
  </si>
  <si>
    <r>
      <t>Zawór redukcyjny  na kolektor parowy 1</t>
    </r>
    <r>
      <rPr>
        <b/>
        <sz val="11"/>
        <color theme="1"/>
        <rFont val="Symbol"/>
        <family val="1"/>
        <charset val="2"/>
      </rPr>
      <t>¸</t>
    </r>
    <r>
      <rPr>
        <b/>
        <sz val="11"/>
        <color theme="1"/>
        <rFont val="Calibri"/>
        <family val="2"/>
        <charset val="238"/>
        <scheme val="minor"/>
      </rPr>
      <t xml:space="preserve"> 3 Bar</t>
    </r>
  </si>
  <si>
    <t>BRV2S  DN 25</t>
  </si>
  <si>
    <r>
      <t xml:space="preserve">Zawór parowy odcinający  DIN DN 25  z  flanszami  </t>
    </r>
    <r>
      <rPr>
        <b/>
        <sz val="14"/>
        <color theme="1"/>
        <rFont val="Calibri"/>
        <family val="2"/>
        <charset val="238"/>
        <scheme val="minor"/>
      </rPr>
      <t xml:space="preserve"> VKS1</t>
    </r>
  </si>
  <si>
    <t>Zawór odcinający z dławnicą mieszkową, typ A3S, gwint R3/4"  lub zawór odcinający parowy grzybkowy BSA_T  DN 25  z przyłączem kołnierzowym. Wchodzi w rachubę zawór kulowy M10Si2RB ISO, DN25, kołnierze PN40, stal węglowa.</t>
  </si>
  <si>
    <r>
      <t xml:space="preserve">Zawór zwrotny z filtrem do pary z flanszami DIN DN25 </t>
    </r>
    <r>
      <rPr>
        <b/>
        <sz val="14"/>
        <color theme="1"/>
        <rFont val="Calibri"/>
        <family val="2"/>
        <charset val="238"/>
        <scheme val="minor"/>
      </rPr>
      <t>SF1</t>
    </r>
  </si>
  <si>
    <r>
      <t xml:space="preserve">Separator kropel do pary  </t>
    </r>
    <r>
      <rPr>
        <b/>
        <sz val="14"/>
        <color theme="1"/>
        <rFont val="Calibri"/>
        <family val="2"/>
        <charset val="238"/>
        <scheme val="minor"/>
      </rPr>
      <t>SK1</t>
    </r>
  </si>
  <si>
    <t>Separator, typ S5, kołnierze DIN PN40, DN25</t>
  </si>
  <si>
    <r>
      <t xml:space="preserve">Zawór dwupołożeniowy z siłownikiem tłokowym </t>
    </r>
    <r>
      <rPr>
        <b/>
        <sz val="14"/>
        <color theme="1"/>
        <rFont val="Calibri"/>
        <family val="2"/>
        <charset val="238"/>
        <scheme val="minor"/>
      </rPr>
      <t>VA5</t>
    </r>
  </si>
  <si>
    <t>Zawór zabezpieczający układ przed awarią zaworu regulacyjnego</t>
  </si>
  <si>
    <r>
      <t xml:space="preserve">Zawór regulacyjny  z siłownikiem pneumatycznym </t>
    </r>
    <r>
      <rPr>
        <b/>
        <sz val="14"/>
        <color theme="1"/>
        <rFont val="Calibri"/>
        <family val="2"/>
        <charset val="238"/>
        <scheme val="minor"/>
      </rPr>
      <t xml:space="preserve"> VCS 3</t>
    </r>
  </si>
  <si>
    <r>
      <t>Zawory regulacyjne DN25,  PN40 z charakterystyka stałoprocentową lub liniową z siłownikiem pneumatycznym.</t>
    </r>
    <r>
      <rPr>
        <sz val="9"/>
        <rFont val="Calibri"/>
        <family val="2"/>
        <charset val="238"/>
        <scheme val="minor"/>
      </rPr>
      <t xml:space="preserve"> Np. Samson 3222K  kvs 4,0  do 200C i do p 20 bar  oraz  siłownikiem pneumatycznym SAMSON 2780  0,4-2 bar przesuw trzpienia 6 mm </t>
    </r>
  </si>
  <si>
    <r>
      <t xml:space="preserve">Odwadniacz termodynam.do pary  DN 25  </t>
    </r>
    <r>
      <rPr>
        <b/>
        <sz val="14"/>
        <color theme="1"/>
        <rFont val="Calibri"/>
        <family val="2"/>
        <charset val="238"/>
        <scheme val="minor"/>
      </rPr>
      <t>ST 2</t>
    </r>
  </si>
  <si>
    <r>
      <t xml:space="preserve">Zawór zwrotny </t>
    </r>
    <r>
      <rPr>
        <b/>
        <sz val="14"/>
        <color theme="1"/>
        <rFont val="Calibri"/>
        <family val="2"/>
        <charset val="238"/>
        <scheme val="minor"/>
      </rPr>
      <t xml:space="preserve"> VZ1</t>
    </r>
  </si>
  <si>
    <t>Zawór zwrotny CVS10-1 DN15 tri-clamp (DIN 32676).</t>
  </si>
  <si>
    <r>
      <t xml:space="preserve">Odwadniacz pływakowy do pary z flanszami DIN DN25  </t>
    </r>
    <r>
      <rPr>
        <b/>
        <sz val="14"/>
        <color theme="1"/>
        <rFont val="Calibri"/>
        <family val="2"/>
        <charset val="238"/>
        <scheme val="minor"/>
      </rPr>
      <t>ST1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</si>
  <si>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Odwadniacz pływakowy FTS14-4,5, tri-clamp (DIN 32676).</t>
  </si>
  <si>
    <r>
      <t xml:space="preserve">Zawór zwrotny </t>
    </r>
    <r>
      <rPr>
        <b/>
        <sz val="14"/>
        <color theme="1"/>
        <rFont val="Calibri"/>
        <family val="2"/>
        <charset val="238"/>
        <scheme val="minor"/>
      </rPr>
      <t xml:space="preserve"> VZ2</t>
    </r>
  </si>
  <si>
    <r>
      <t xml:space="preserve">Zawór kulowy odcinający </t>
    </r>
    <r>
      <rPr>
        <b/>
        <sz val="14"/>
        <color theme="1"/>
        <rFont val="Calibri"/>
        <family val="2"/>
        <charset val="238"/>
        <scheme val="minor"/>
      </rPr>
      <t>VKS2</t>
    </r>
    <r>
      <rPr>
        <b/>
        <sz val="11"/>
        <color theme="1"/>
        <rFont val="Calibri"/>
        <family val="2"/>
        <charset val="238"/>
        <scheme val="minor"/>
      </rPr>
      <t xml:space="preserve"> i </t>
    </r>
    <r>
      <rPr>
        <b/>
        <sz val="14"/>
        <color theme="1"/>
        <rFont val="Calibri"/>
        <family val="2"/>
        <charset val="238"/>
        <scheme val="minor"/>
      </rPr>
      <t>VKS3</t>
    </r>
  </si>
  <si>
    <t>Zawór kulowy tri-clamp (DIN 32676)</t>
  </si>
  <si>
    <t>Pompa obiegowa wody gorącej MAGNA3 25-120 N</t>
  </si>
  <si>
    <t xml:space="preserve">Wymiennki płytowy lutowany </t>
  </si>
  <si>
    <t>Zbiornik kompensacyjny REFLEX S  2 11L 0328 80739 z adapterami do wspawania ze stali  316</t>
  </si>
  <si>
    <t>Czujnik indukcyjny</t>
  </si>
  <si>
    <t>Dostosować do układu kontroli stanu położenia zaworów, poołaczeń itd.</t>
  </si>
  <si>
    <t>Łapka (uchwyt) do czujnika indukcyjnego na zawór kołnierzowy</t>
  </si>
  <si>
    <t>Zbiornik z płaszczem do magazynwania produktu surowego</t>
  </si>
  <si>
    <r>
      <t>Zbornik o pojemności 0,5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 (średnicyD= 0,8 m, wysokości H=1m) </t>
    </r>
  </si>
  <si>
    <t>Pompa do transportu surowca od  zbiornika  surowca do  zbiornika buforowego</t>
  </si>
  <si>
    <t>Wydajność pompy nie może być mniejsza niż dwukrotna nominalna wydajność  pasteryzatora tj. &gt;1000 L/h</t>
  </si>
  <si>
    <t xml:space="preserve">Zbiorcze zestawienie armatury procesowej, armatury wykonawczej orz wyrobów hutniczych </t>
  </si>
  <si>
    <t>zamawiający/wykonawca</t>
  </si>
  <si>
    <r>
      <t>zamawiający/</t>
    </r>
    <r>
      <rPr>
        <b/>
        <sz val="11"/>
        <color rgb="FFFF0000"/>
        <rFont val="Calibri"/>
        <family val="2"/>
        <charset val="238"/>
        <scheme val="minor"/>
      </rPr>
      <t>wykonawca</t>
    </r>
  </si>
  <si>
    <t>Liczba trójników zależy od koncepcji  sposobu montażu czujników T i P</t>
  </si>
  <si>
    <t>?</t>
  </si>
  <si>
    <t>wykonawca</t>
  </si>
  <si>
    <t>W przypadku zastosowania adapterów proces. Typu  VARIVENT liczba trójników jest mniejsza niż zaplanowano.</t>
  </si>
  <si>
    <t>Ma  zastosowanie  przy założneiu zastosowania czyjnika temperatury z przyłączem "CLAMP"</t>
  </si>
  <si>
    <t>Wysokość podnoszenia minimum 7 Bar  przy wydajności 700 L/h</t>
  </si>
  <si>
    <t>Do oceny własnej</t>
  </si>
  <si>
    <t>X</t>
  </si>
  <si>
    <t>Do regulacji wydajności przepływu produktu. Do oceny własnej</t>
  </si>
  <si>
    <t>Zawór redukcyjny  za kolektorem parowym 3 Bar</t>
  </si>
  <si>
    <t>Zestaw z zaworem  bezpieczeństwa, odpowietrznikiem i manometrem</t>
  </si>
  <si>
    <t>Pompa obiegowa wody lodowej  MAGNA3 25-120 N</t>
  </si>
  <si>
    <r>
      <t>Adaptery procesowe do montażu czujników temperatury  TT ( 1</t>
    </r>
    <r>
      <rPr>
        <b/>
        <sz val="11"/>
        <color theme="1"/>
        <rFont val="Symbol"/>
        <family val="1"/>
        <charset val="2"/>
      </rPr>
      <t>¸</t>
    </r>
    <r>
      <rPr>
        <b/>
        <sz val="11"/>
        <color theme="1"/>
        <rFont val="Calibri"/>
        <family val="2"/>
        <charset val="238"/>
        <scheme val="minor"/>
      </rPr>
      <t>19)  do spawania</t>
    </r>
  </si>
  <si>
    <r>
      <t>Adaptery procesowe do montażu czujników ciśnienia   P T  lub PI ( 1</t>
    </r>
    <r>
      <rPr>
        <b/>
        <sz val="11"/>
        <color theme="1"/>
        <rFont val="Symbol"/>
        <family val="1"/>
        <charset val="2"/>
      </rPr>
      <t>¸</t>
    </r>
    <r>
      <rPr>
        <b/>
        <sz val="11"/>
        <color theme="1"/>
        <rFont val="Calibri"/>
        <family val="2"/>
        <charset val="238"/>
        <scheme val="minor"/>
      </rPr>
      <t>18)  do spawania</t>
    </r>
  </si>
  <si>
    <t>Adaptery procesowe do montażu czujników przepływu    FT lub FI  ( 2,3,4)  do spawania</t>
  </si>
  <si>
    <t>Adapter procesowy do montażu czujnika poziomu    LT   do spawania w zbiorniku buforowym</t>
  </si>
  <si>
    <t>Jeden montowany na lini wody gorącej . Drugi na linni wody lodowej</t>
  </si>
  <si>
    <t>Adapter do pompy obiegowej wody lodowej MAGNA z redukcją na DN 25</t>
  </si>
  <si>
    <r>
      <t xml:space="preserve">Wymiennik do wymiany ciepła między glikolem  a  wodą lodowa . Wymagana  moc cieplna rzędu 8-9 kW. Temperatura wody lodowej na wylocie zależna o realizowanego procesu od 2 </t>
    </r>
    <r>
      <rPr>
        <sz val="11"/>
        <rFont val="Symbol"/>
        <family val="1"/>
        <charset val="2"/>
      </rPr>
      <t>°</t>
    </r>
    <r>
      <rPr>
        <sz val="11"/>
        <rFont val="Calibri"/>
        <family val="2"/>
        <charset val="238"/>
      </rPr>
      <t xml:space="preserve">C do 4 °C, na powrocie zależna od zastosowanych parametrów operacyjnych.  </t>
    </r>
  </si>
  <si>
    <r>
      <t xml:space="preserve">Wymiennik para wodna- woda gorąca. Moc cieplna rzędu 7 kW. Temperatura wody na wylocie zależna o realizowanego procesu od 75 </t>
    </r>
    <r>
      <rPr>
        <sz val="11"/>
        <color theme="1"/>
        <rFont val="Symbol"/>
        <family val="1"/>
        <charset val="2"/>
      </rPr>
      <t>°</t>
    </r>
    <r>
      <rPr>
        <sz val="11"/>
        <color theme="1"/>
        <rFont val="Calibri"/>
        <family val="2"/>
        <charset val="238"/>
      </rPr>
      <t>C do 95 °C. Temperatura wody na wllocie (powrót z sekcji pasteryzacji) wynika zbilansu ciepła</t>
    </r>
  </si>
  <si>
    <r>
      <t>Z wyjściem 4-20 mA do sterowania wydajnością pompy. Wymagana minimaln wydajność pompy 0.75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</t>
    </r>
  </si>
  <si>
    <r>
      <t>Z możliwościa regulacji wydajności obiegu wody gorącej z poziomu panela operacyjnego. Wyjście analogowe 4</t>
    </r>
    <r>
      <rPr>
        <sz val="11"/>
        <rFont val="Symbol"/>
        <family val="1"/>
        <charset val="2"/>
      </rPr>
      <t>¸</t>
    </r>
    <r>
      <rPr>
        <sz val="9.9"/>
        <rFont val="Calibri"/>
        <family val="2"/>
        <charset val="238"/>
      </rPr>
      <t>20mA. Wymagana minimalna wydajność przepływu  0.7 m</t>
    </r>
    <r>
      <rPr>
        <vertAlign val="superscript"/>
        <sz val="9.9"/>
        <rFont val="Calibri"/>
        <family val="2"/>
        <charset val="238"/>
      </rPr>
      <t>3</t>
    </r>
    <r>
      <rPr>
        <sz val="9.9"/>
        <rFont val="Calibri"/>
        <family val="2"/>
        <charset val="238"/>
      </rPr>
      <t>/h.</t>
    </r>
  </si>
  <si>
    <r>
      <t>Odwadniacz termodynamiczny BTD52L Clamp 316L</t>
    </r>
    <r>
      <rPr>
        <sz val="10"/>
        <rFont val="Calibri"/>
        <family val="2"/>
        <charset val="238"/>
        <scheme val="minor"/>
      </rPr>
      <t xml:space="preserve"> ; lub odwadniacz termodynamiczny do pary DN 25  np. FTS14-4,5 kołnierz PN40, ASME300 lub  FT14HC-10 z kołnierzem (?)</t>
    </r>
  </si>
  <si>
    <r>
      <t>Zatwór DN 25 typu BRV2S  (1,4</t>
    </r>
    <r>
      <rPr>
        <sz val="11"/>
        <rFont val="Symbol"/>
        <family val="1"/>
        <charset val="2"/>
      </rPr>
      <t>¸</t>
    </r>
    <r>
      <rPr>
        <sz val="11"/>
        <rFont val="Calibri"/>
        <family val="2"/>
        <charset val="238"/>
        <scheme val="minor"/>
      </rPr>
      <t xml:space="preserve">4 Bar) </t>
    </r>
  </si>
  <si>
    <t>Zawór talerzykowy dwudrogowy z siłownikiem  (ECOVENT Valve WK/ECO)  61VA01 szt.1 WK/ECO-DN25-EZ-TM1.P2BAM-ECB-LO-12N/52  seria 1234137/0030</t>
  </si>
  <si>
    <r>
      <t xml:space="preserve">60 </t>
    </r>
    <r>
      <rPr>
        <sz val="11"/>
        <color theme="1"/>
        <rFont val="Calibri"/>
        <family val="2"/>
        <charset val="238"/>
        <scheme val="minor"/>
      </rPr>
      <t xml:space="preserve">x 40 x 2 </t>
    </r>
  </si>
  <si>
    <r>
      <t xml:space="preserve">40 </t>
    </r>
    <r>
      <rPr>
        <sz val="11"/>
        <color theme="1"/>
        <rFont val="Calibri"/>
        <family val="2"/>
        <charset val="238"/>
        <scheme val="minor"/>
      </rPr>
      <t xml:space="preserve">x 40 x 2  </t>
    </r>
  </si>
  <si>
    <r>
      <t xml:space="preserve">15 </t>
    </r>
    <r>
      <rPr>
        <sz val="11"/>
        <color theme="1"/>
        <rFont val="Calibri"/>
        <family val="2"/>
        <charset val="238"/>
        <scheme val="minor"/>
      </rPr>
      <t xml:space="preserve">x 30 x 2 </t>
    </r>
  </si>
  <si>
    <r>
      <t>0.5</t>
    </r>
    <r>
      <rPr>
        <sz val="11"/>
        <color theme="1"/>
        <rFont val="Calibri"/>
        <family val="2"/>
        <charset val="238"/>
        <scheme val="minor"/>
      </rPr>
      <t xml:space="preserve"> x 1000  x 2000</t>
    </r>
  </si>
  <si>
    <r>
      <t>2</t>
    </r>
    <r>
      <rPr>
        <sz val="11"/>
        <color theme="1"/>
        <rFont val="Calibri"/>
        <family val="2"/>
        <charset val="238"/>
        <scheme val="minor"/>
      </rPr>
      <t xml:space="preserve"> x 1000  x 2000</t>
    </r>
  </si>
  <si>
    <r>
      <t xml:space="preserve">4 </t>
    </r>
    <r>
      <rPr>
        <sz val="11"/>
        <color theme="1"/>
        <rFont val="Calibri"/>
        <family val="2"/>
        <charset val="238"/>
        <scheme val="minor"/>
      </rPr>
      <t>x 1000 x 2000</t>
    </r>
  </si>
  <si>
    <r>
      <t xml:space="preserve">4 </t>
    </r>
    <r>
      <rPr>
        <sz val="11"/>
        <color theme="1"/>
        <rFont val="Calibri"/>
        <family val="2"/>
        <charset val="238"/>
        <scheme val="minor"/>
      </rPr>
      <t xml:space="preserve">x 30 </t>
    </r>
  </si>
  <si>
    <r>
      <t xml:space="preserve">DN 50 </t>
    </r>
    <r>
      <rPr>
        <sz val="11"/>
        <color theme="1"/>
        <rFont val="Calibri"/>
        <family val="2"/>
        <charset val="238"/>
        <scheme val="minor"/>
      </rPr>
      <t>x 1,5</t>
    </r>
  </si>
  <si>
    <r>
      <t xml:space="preserve">Dennica 304 </t>
    </r>
    <r>
      <rPr>
        <sz val="11"/>
        <color theme="1"/>
        <rFont val="Calibri"/>
        <family val="2"/>
        <charset val="238"/>
        <scheme val="minor"/>
      </rPr>
      <t>x 2 x 68     (dostepna w PePe)</t>
    </r>
  </si>
  <si>
    <t>Typ/ Miejsce montażu</t>
  </si>
  <si>
    <t>Adapter do pompy obiegowej  MAGNA z redukcją na DN 25</t>
  </si>
  <si>
    <r>
      <t xml:space="preserve">Na lini doprowadzenia instalacji CIP do </t>
    </r>
    <r>
      <rPr>
        <b/>
        <sz val="11"/>
        <color theme="1"/>
        <rFont val="Calibri"/>
        <family val="2"/>
        <charset val="238"/>
        <scheme val="minor"/>
      </rPr>
      <t>Tablicy</t>
    </r>
    <r>
      <rPr>
        <sz val="11"/>
        <color theme="1"/>
        <rFont val="Calibri"/>
        <family val="2"/>
        <charset val="238"/>
        <scheme val="minor"/>
      </rPr>
      <t xml:space="preserve"> 1 oraz </t>
    </r>
    <r>
      <rPr>
        <b/>
        <sz val="11"/>
        <color theme="1"/>
        <rFont val="Calibri"/>
        <family val="2"/>
        <charset val="238"/>
        <scheme val="minor"/>
      </rPr>
      <t xml:space="preserve">Tablicy 2 </t>
    </r>
  </si>
  <si>
    <r>
      <t xml:space="preserve">Uwaga: </t>
    </r>
    <r>
      <rPr>
        <b/>
        <sz val="11"/>
        <color theme="1"/>
        <rFont val="Calibri"/>
        <family val="2"/>
        <charset val="238"/>
        <scheme val="minor"/>
      </rPr>
      <t>Wykonawca</t>
    </r>
    <r>
      <rPr>
        <sz val="11"/>
        <color theme="1"/>
        <rFont val="Calibri"/>
        <family val="2"/>
        <charset val="238"/>
        <scheme val="minor"/>
      </rPr>
      <t xml:space="preserve"> już na pierwszym etapie  realizowanego projektu  (tj. mechanicznego połączenia),  musi dokonać wyboru jednolitego systemu montażu czujników: temperatury, cisnienia, przepływu, poziomu, położenia dostępnego na rynku itd. </t>
    </r>
    <r>
      <rPr>
        <b/>
        <sz val="11"/>
        <color theme="1"/>
        <rFont val="Calibri"/>
        <family val="2"/>
        <charset val="238"/>
        <scheme val="minor"/>
      </rPr>
      <t>Wykonawca</t>
    </r>
    <r>
      <rPr>
        <sz val="11"/>
        <color theme="1"/>
        <rFont val="Calibri"/>
        <family val="2"/>
        <charset val="238"/>
        <scheme val="minor"/>
      </rPr>
      <t xml:space="preserve"> musi brać pod uwgę  miejsce montażu czujników,  stosunkowo mały przekrój instalacji (DN 25), spodziewane zakłucenia pomiaru, odtwarzalność rzeczywistych parametrów procesu (unikanie zamkniętych stref  itp). </t>
    </r>
    <r>
      <rPr>
        <b/>
        <sz val="11"/>
        <color theme="1"/>
        <rFont val="Calibri"/>
        <family val="2"/>
        <charset val="238"/>
        <scheme val="minor"/>
      </rPr>
      <t>Zamawiający</t>
    </r>
    <r>
      <rPr>
        <sz val="11"/>
        <color theme="1"/>
        <rFont val="Calibri"/>
        <family val="2"/>
        <charset val="238"/>
        <scheme val="minor"/>
      </rPr>
      <t xml:space="preserve"> sugeruje zastosowanie adapterów typu </t>
    </r>
    <r>
      <rPr>
        <b/>
        <sz val="11"/>
        <color theme="1"/>
        <rFont val="Calibri"/>
        <family val="2"/>
        <charset val="238"/>
        <scheme val="minor"/>
      </rPr>
      <t>VARIVENT</t>
    </r>
    <r>
      <rPr>
        <sz val="11"/>
        <color theme="1"/>
        <rFont val="Calibri"/>
        <family val="2"/>
        <charset val="238"/>
        <scheme val="minor"/>
      </rPr>
      <t xml:space="preserve">, szczegnie na linni produktu.  Jednakże  </t>
    </r>
    <r>
      <rPr>
        <b/>
        <sz val="11"/>
        <color theme="1"/>
        <rFont val="Calibri"/>
        <family val="2"/>
        <charset val="238"/>
        <scheme val="minor"/>
      </rPr>
      <t>wykonawca</t>
    </r>
    <r>
      <rPr>
        <sz val="11"/>
        <color theme="1"/>
        <rFont val="Calibri"/>
        <family val="2"/>
        <charset val="238"/>
        <scheme val="minor"/>
      </rPr>
      <t xml:space="preserve"> może zastosować inny jednolity typ adapterów, jeśli jest to technologcznie i technicznie uzasadnione. Dobór adapterów ściśle wiąże się z wyborem producenta przetworników  ( T, P, F oraz L np. "Andress+Hauser"; "ifm" ; "WIKA"; "Aplisenss" itd.) celem zapewnienia kompatybilności układu przetwornik-adapter procesowy.  Przy wyboże przetwornikow  należy zwrócić szczególną uwagę  parametry operacyjne mierzonych czynników tj. temp. i ciśnienie  mierzonych czynników oraz parametry techniczne samych przetworników  jak bardzo krótki czas reakcji, wygodna komunikacja np. IO-Link, higieniczna i wytrzymała konstrukcja, łatwośc demmontażu przetwornika itp.    W kazdym z tych przypadków </t>
    </r>
    <r>
      <rPr>
        <b/>
        <sz val="11"/>
        <color theme="1"/>
        <rFont val="Calibri"/>
        <family val="2"/>
        <charset val="238"/>
        <scheme val="minor"/>
      </rPr>
      <t>Wykonawca</t>
    </r>
    <r>
      <rPr>
        <sz val="11"/>
        <color theme="1"/>
        <rFont val="Calibri"/>
        <family val="2"/>
        <charset val="238"/>
        <scheme val="minor"/>
      </rPr>
      <t xml:space="preserve"> musi uzyskać akcetację  </t>
    </r>
    <r>
      <rPr>
        <b/>
        <sz val="11"/>
        <color theme="1"/>
        <rFont val="Calibri"/>
        <family val="2"/>
        <charset val="238"/>
        <scheme val="minor"/>
      </rPr>
      <t>zamawiającego</t>
    </r>
    <r>
      <rPr>
        <sz val="11"/>
        <color theme="1"/>
        <rFont val="Calibri"/>
        <family val="2"/>
        <charset val="238"/>
        <scheme val="minor"/>
      </rPr>
      <t xml:space="preserve">. </t>
    </r>
  </si>
  <si>
    <t xml:space="preserve">Uwaga: Wykonawca zobowiązany jest do uzupełnienia armaturu wg, specyfikacji (Jm.) zamieszczonej w kolumnie H &amp; I  ( zanaczono klorem czrwonym) </t>
  </si>
  <si>
    <t>Załacznik Nr 9</t>
  </si>
  <si>
    <r>
      <rPr>
        <b/>
        <i/>
        <sz val="12"/>
        <color theme="1"/>
        <rFont val="Calibri"/>
        <family val="2"/>
        <charset val="238"/>
        <scheme val="minor"/>
      </rPr>
      <t>Uwaga 1</t>
    </r>
    <r>
      <rPr>
        <b/>
        <sz val="12"/>
        <color theme="1"/>
        <rFont val="Calibri"/>
        <family val="2"/>
        <charset val="238"/>
        <scheme val="minor"/>
      </rPr>
      <t xml:space="preserve">:  </t>
    </r>
    <r>
      <rPr>
        <sz val="12"/>
        <color theme="1"/>
        <rFont val="Calibri"/>
        <family val="2"/>
        <charset val="238"/>
        <scheme val="minor"/>
      </rPr>
      <t xml:space="preserve">Zleca się wykonanie prac związanych budową kompletnego stanowiska laboratoryjnego do badania energetycznej analizy procesu pasteryzacji ciekłych produktów spożywczych na bazie dostarczonego schematu P&amp;ID oraz rysunku wykonawczego 3D.  Zlecenie obejmuje  zakres prac  związanych z doborem i uzupełnieniem elementów armatury w oparciu o załączoną komplementację  oraz mechaniczne połączenie (spawanie, skręcanie itd.) wszystkich zaprojektowanych instalacji na ramie nośnej. </t>
    </r>
    <r>
      <rPr>
        <b/>
        <sz val="12"/>
        <color theme="1"/>
        <rFont val="Calibri"/>
        <family val="2"/>
        <charset val="238"/>
        <scheme val="minor"/>
      </rPr>
      <t>Zamawiający</t>
    </r>
    <r>
      <rPr>
        <sz val="12"/>
        <color theme="1"/>
        <rFont val="Calibri"/>
        <family val="2"/>
        <charset val="238"/>
        <scheme val="minor"/>
      </rPr>
      <t xml:space="preserve"> nie posiada doswidczenia w projektowaniu tego typu użądzeń  i  w załaczonej komplementacji mógł   pominąć  elemnty które są niezbędne do realizacji projektu. W szczegóności dotyczy to elementów konstrukcji nośnej, tablic rozdzielczych zbiornika z płaszczem itp.  Stąd zamawiający  zastrzega sobie prawo do  uzupełnienia tych elementów przez </t>
    </r>
    <r>
      <rPr>
        <b/>
        <sz val="12"/>
        <color theme="1"/>
        <rFont val="Calibri"/>
        <family val="2"/>
        <charset val="238"/>
        <scheme val="minor"/>
      </rPr>
      <t>Wykonawcę</t>
    </r>
    <r>
      <rPr>
        <sz val="12"/>
        <color theme="1"/>
        <rFont val="Calibri"/>
        <family val="2"/>
        <charset val="238"/>
        <scheme val="minor"/>
      </rPr>
      <t xml:space="preserve"> w ramach zaproponowanych kosztów inwestycji.  </t>
    </r>
  </si>
  <si>
    <r>
      <rPr>
        <b/>
        <i/>
        <sz val="12"/>
        <color theme="1"/>
        <rFont val="Calibri"/>
        <family val="2"/>
        <charset val="238"/>
        <scheme val="minor"/>
      </rPr>
      <t>Uwaga 2</t>
    </r>
    <r>
      <rPr>
        <sz val="12"/>
        <color theme="1"/>
        <rFont val="Calibri"/>
        <family val="2"/>
        <charset val="238"/>
        <scheme val="minor"/>
      </rPr>
      <t xml:space="preserve">:  Wszystkie elementy armatury procesowej, armatury wykonawczej oraz wyrobów hutniczych wyszczególnione w kolumnie F  dostępne będą do odebrania pod adresem  "Katedra Inżynierii i Aparatury Procesowej, ul. Michała Oczapowskiego 7; 10-719 Olsztyn,  tel: 89 523 49 71". Transport zapewnia wykonawca i pokrywa jego koszty w ramach wykonania usługi.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</si>
</sst>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vertAlign val="superscript"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1"/>
      <name val="Symbol"/>
      <family val="1"/>
      <charset val="2"/>
    </font>
    <font>
      <sz val="11"/>
      <name val="Calibri"/>
      <family val="2"/>
      <charset val="238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.9"/>
      <name val="Calibri"/>
      <family val="2"/>
      <charset val="238"/>
    </font>
    <font>
      <vertAlign val="superscript"/>
      <sz val="9.9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6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 applyProtection="1">
      <alignment wrapText="1"/>
    </xf>
    <xf numFmtId="0" fontId="12" fillId="0" borderId="1" xfId="0" applyFont="1" applyBorder="1" applyAlignment="1" applyProtection="1">
      <alignment vertical="center" wrapText="1"/>
    </xf>
    <xf numFmtId="0" fontId="23" fillId="0" borderId="1" xfId="0" applyFont="1" applyBorder="1" applyAlignment="1" applyProtection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22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3" fillId="0" borderId="2" xfId="0" applyFont="1" applyBorder="1" applyAlignment="1" applyProtection="1">
      <alignment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zoomScale="90" zoomScaleNormal="90" workbookViewId="0">
      <selection activeCell="F123" sqref="F123"/>
    </sheetView>
  </sheetViews>
  <sheetFormatPr defaultRowHeight="15.75" x14ac:dyDescent="0.25"/>
  <cols>
    <col min="1" max="1" width="9.140625" style="1"/>
    <col min="2" max="2" width="26.140625" customWidth="1"/>
    <col min="3" max="3" width="39.85546875" customWidth="1"/>
    <col min="4" max="4" width="22.5703125" style="3" customWidth="1"/>
    <col min="5" max="5" width="9.140625" style="3"/>
    <col min="6" max="6" width="14.7109375" style="3" customWidth="1"/>
    <col min="7" max="7" width="9.140625" style="4"/>
    <col min="8" max="8" width="15.42578125" customWidth="1"/>
    <col min="10" max="10" width="25" customWidth="1"/>
    <col min="11" max="11" width="38" customWidth="1"/>
  </cols>
  <sheetData>
    <row r="1" spans="1:11" ht="21" x14ac:dyDescent="0.35">
      <c r="B1" s="2" t="s">
        <v>176</v>
      </c>
    </row>
    <row r="2" spans="1:11" ht="21" x14ac:dyDescent="0.35">
      <c r="B2" s="2" t="s">
        <v>134</v>
      </c>
    </row>
    <row r="3" spans="1:11" ht="39.75" customHeight="1" x14ac:dyDescent="0.25">
      <c r="B3" s="51" t="s">
        <v>175</v>
      </c>
      <c r="C3" s="52"/>
      <c r="D3" s="52"/>
      <c r="E3" s="52"/>
      <c r="F3" s="52"/>
      <c r="G3" s="52"/>
      <c r="H3" s="52"/>
      <c r="I3" s="52"/>
      <c r="J3" s="52"/>
    </row>
    <row r="4" spans="1:11" s="1" customFormat="1" x14ac:dyDescent="0.25">
      <c r="D4" s="3"/>
      <c r="E4" s="3"/>
      <c r="F4" s="3"/>
      <c r="G4" s="4"/>
    </row>
    <row r="5" spans="1:11" ht="56.25" x14ac:dyDescent="0.25">
      <c r="A5" s="5" t="s">
        <v>0</v>
      </c>
      <c r="B5" s="5" t="s">
        <v>1</v>
      </c>
      <c r="C5" s="5" t="s">
        <v>171</v>
      </c>
      <c r="D5" s="6" t="s">
        <v>2</v>
      </c>
      <c r="E5" s="7" t="s">
        <v>3</v>
      </c>
      <c r="F5" s="6" t="s">
        <v>4</v>
      </c>
      <c r="G5" s="7" t="s">
        <v>3</v>
      </c>
      <c r="H5" s="8" t="s">
        <v>5</v>
      </c>
      <c r="I5" s="7" t="s">
        <v>3</v>
      </c>
      <c r="J5" s="8" t="s">
        <v>6</v>
      </c>
      <c r="K5" s="8" t="s">
        <v>7</v>
      </c>
    </row>
    <row r="6" spans="1:11" s="17" customFormat="1" ht="20.100000000000001" customHeight="1" x14ac:dyDescent="0.25">
      <c r="A6" s="9">
        <v>1</v>
      </c>
      <c r="B6" s="10" t="s">
        <v>8</v>
      </c>
      <c r="C6" s="38" t="s">
        <v>162</v>
      </c>
      <c r="D6" s="11">
        <v>12.400000000000002</v>
      </c>
      <c r="E6" s="12" t="s">
        <v>9</v>
      </c>
      <c r="F6" s="7">
        <v>12</v>
      </c>
      <c r="G6" s="12" t="s">
        <v>9</v>
      </c>
      <c r="H6" s="13">
        <f t="shared" ref="H6:H69" si="0">D6-F6</f>
        <v>0.40000000000000213</v>
      </c>
      <c r="I6" s="14" t="s">
        <v>9</v>
      </c>
      <c r="J6" s="15" t="s">
        <v>136</v>
      </c>
      <c r="K6" s="16"/>
    </row>
    <row r="7" spans="1:11" s="17" customFormat="1" ht="20.100000000000001" customHeight="1" x14ac:dyDescent="0.25">
      <c r="A7" s="9">
        <f t="shared" ref="A7:A70" si="1">A6+1</f>
        <v>2</v>
      </c>
      <c r="B7" s="10" t="s">
        <v>8</v>
      </c>
      <c r="C7" s="38" t="s">
        <v>163</v>
      </c>
      <c r="D7" s="11">
        <v>29.834000000000003</v>
      </c>
      <c r="E7" s="12" t="s">
        <v>9</v>
      </c>
      <c r="F7" s="7">
        <v>0</v>
      </c>
      <c r="G7" s="12" t="s">
        <v>9</v>
      </c>
      <c r="H7" s="13">
        <f t="shared" si="0"/>
        <v>29.834000000000003</v>
      </c>
      <c r="I7" s="14" t="s">
        <v>9</v>
      </c>
      <c r="J7" s="16" t="str">
        <f t="shared" ref="J7:J15" si="2">IF(F7&lt;D7," wykonawca","zamawiający")</f>
        <v xml:space="preserve"> wykonawca</v>
      </c>
      <c r="K7" s="16"/>
    </row>
    <row r="8" spans="1:11" s="17" customFormat="1" ht="20.100000000000001" customHeight="1" x14ac:dyDescent="0.25">
      <c r="A8" s="9">
        <f t="shared" si="1"/>
        <v>3</v>
      </c>
      <c r="B8" s="10" t="s">
        <v>8</v>
      </c>
      <c r="C8" s="38" t="s">
        <v>164</v>
      </c>
      <c r="D8" s="11">
        <v>5.88</v>
      </c>
      <c r="E8" s="12" t="s">
        <v>9</v>
      </c>
      <c r="F8" s="18">
        <v>0</v>
      </c>
      <c r="G8" s="12" t="s">
        <v>9</v>
      </c>
      <c r="H8" s="13">
        <f t="shared" si="0"/>
        <v>5.88</v>
      </c>
      <c r="I8" s="14" t="s">
        <v>9</v>
      </c>
      <c r="J8" s="16" t="str">
        <f t="shared" si="2"/>
        <v xml:space="preserve"> wykonawca</v>
      </c>
      <c r="K8" s="16"/>
    </row>
    <row r="9" spans="1:11" s="17" customFormat="1" ht="20.100000000000001" customHeight="1" x14ac:dyDescent="0.25">
      <c r="A9" s="9">
        <f t="shared" si="1"/>
        <v>4</v>
      </c>
      <c r="B9" s="10" t="s">
        <v>10</v>
      </c>
      <c r="C9" s="38" t="s">
        <v>11</v>
      </c>
      <c r="D9" s="11">
        <v>1.1947000000000001</v>
      </c>
      <c r="E9" s="12" t="s">
        <v>9</v>
      </c>
      <c r="F9" s="18">
        <v>1.5</v>
      </c>
      <c r="G9" s="12" t="s">
        <v>9</v>
      </c>
      <c r="H9" s="11">
        <f t="shared" si="0"/>
        <v>-0.3052999999999999</v>
      </c>
      <c r="I9" s="12" t="s">
        <v>9</v>
      </c>
      <c r="J9" s="19" t="str">
        <f t="shared" si="2"/>
        <v>zamawiający</v>
      </c>
      <c r="K9" s="19"/>
    </row>
    <row r="10" spans="1:11" s="17" customFormat="1" ht="20.100000000000001" customHeight="1" x14ac:dyDescent="0.25">
      <c r="A10" s="9">
        <f t="shared" si="1"/>
        <v>5</v>
      </c>
      <c r="B10" s="10" t="s">
        <v>12</v>
      </c>
      <c r="C10" s="38" t="s">
        <v>165</v>
      </c>
      <c r="D10" s="11">
        <v>6.4447999999999999</v>
      </c>
      <c r="E10" s="12" t="s">
        <v>13</v>
      </c>
      <c r="F10" s="18">
        <v>0</v>
      </c>
      <c r="G10" s="12" t="s">
        <v>13</v>
      </c>
      <c r="H10" s="13">
        <f t="shared" si="0"/>
        <v>6.4447999999999999</v>
      </c>
      <c r="I10" s="14" t="s">
        <v>14</v>
      </c>
      <c r="J10" s="16" t="str">
        <f t="shared" si="2"/>
        <v xml:space="preserve"> wykonawca</v>
      </c>
      <c r="K10" s="16"/>
    </row>
    <row r="11" spans="1:11" s="17" customFormat="1" ht="20.100000000000001" customHeight="1" x14ac:dyDescent="0.25">
      <c r="A11" s="9">
        <f t="shared" si="1"/>
        <v>6</v>
      </c>
      <c r="B11" s="10" t="s">
        <v>12</v>
      </c>
      <c r="C11" s="38" t="s">
        <v>166</v>
      </c>
      <c r="D11" s="11">
        <v>0.45700000000000002</v>
      </c>
      <c r="E11" s="12" t="s">
        <v>13</v>
      </c>
      <c r="F11" s="18">
        <v>0</v>
      </c>
      <c r="G11" s="12" t="s">
        <v>13</v>
      </c>
      <c r="H11" s="11">
        <f t="shared" si="0"/>
        <v>0.45700000000000002</v>
      </c>
      <c r="I11" s="12" t="s">
        <v>13</v>
      </c>
      <c r="J11" s="16" t="str">
        <f t="shared" si="2"/>
        <v xml:space="preserve"> wykonawca</v>
      </c>
      <c r="K11" s="19"/>
    </row>
    <row r="12" spans="1:11" s="17" customFormat="1" ht="20.100000000000001" customHeight="1" x14ac:dyDescent="0.25">
      <c r="A12" s="9">
        <f t="shared" si="1"/>
        <v>7</v>
      </c>
      <c r="B12" s="10" t="s">
        <v>12</v>
      </c>
      <c r="C12" s="38" t="s">
        <v>167</v>
      </c>
      <c r="D12" s="11">
        <v>0.44617999999999997</v>
      </c>
      <c r="E12" s="12" t="s">
        <v>13</v>
      </c>
      <c r="F12" s="18">
        <v>0</v>
      </c>
      <c r="G12" s="12" t="s">
        <v>13</v>
      </c>
      <c r="H12" s="13">
        <f t="shared" si="0"/>
        <v>0.44617999999999997</v>
      </c>
      <c r="I12" s="14" t="s">
        <v>14</v>
      </c>
      <c r="J12" s="16" t="str">
        <f t="shared" si="2"/>
        <v xml:space="preserve"> wykonawca</v>
      </c>
      <c r="K12" s="16"/>
    </row>
    <row r="13" spans="1:11" s="17" customFormat="1" ht="20.100000000000001" customHeight="1" x14ac:dyDescent="0.25">
      <c r="A13" s="9">
        <f t="shared" si="1"/>
        <v>8</v>
      </c>
      <c r="B13" s="10" t="s">
        <v>15</v>
      </c>
      <c r="C13" s="38" t="s">
        <v>168</v>
      </c>
      <c r="D13" s="11">
        <v>0.18</v>
      </c>
      <c r="E13" s="12" t="s">
        <v>9</v>
      </c>
      <c r="F13" s="18">
        <v>0</v>
      </c>
      <c r="G13" s="12" t="s">
        <v>9</v>
      </c>
      <c r="H13" s="13">
        <f t="shared" si="0"/>
        <v>0.18</v>
      </c>
      <c r="I13" s="14" t="s">
        <v>9</v>
      </c>
      <c r="J13" s="16" t="str">
        <f t="shared" si="2"/>
        <v xml:space="preserve"> wykonawca</v>
      </c>
      <c r="K13" s="16"/>
    </row>
    <row r="14" spans="1:11" s="17" customFormat="1" ht="20.100000000000001" customHeight="1" x14ac:dyDescent="0.25">
      <c r="A14" s="9">
        <f t="shared" si="1"/>
        <v>9</v>
      </c>
      <c r="B14" s="10" t="s">
        <v>16</v>
      </c>
      <c r="C14" s="38" t="s">
        <v>17</v>
      </c>
      <c r="D14" s="11">
        <v>7.48</v>
      </c>
      <c r="E14" s="12" t="s">
        <v>9</v>
      </c>
      <c r="F14" s="7">
        <v>9</v>
      </c>
      <c r="G14" s="12" t="s">
        <v>9</v>
      </c>
      <c r="H14" s="11">
        <f t="shared" si="0"/>
        <v>-1.5199999999999996</v>
      </c>
      <c r="I14" s="12" t="s">
        <v>9</v>
      </c>
      <c r="J14" s="19" t="str">
        <f t="shared" si="2"/>
        <v>zamawiający</v>
      </c>
      <c r="K14" s="19"/>
    </row>
    <row r="15" spans="1:11" s="17" customFormat="1" ht="20.100000000000001" customHeight="1" x14ac:dyDescent="0.25">
      <c r="A15" s="9">
        <f t="shared" si="1"/>
        <v>10</v>
      </c>
      <c r="B15" s="10" t="s">
        <v>18</v>
      </c>
      <c r="C15" s="38" t="s">
        <v>19</v>
      </c>
      <c r="D15" s="11">
        <v>54.78100000000002</v>
      </c>
      <c r="E15" s="12" t="s">
        <v>9</v>
      </c>
      <c r="F15" s="18">
        <v>0</v>
      </c>
      <c r="G15" s="12" t="s">
        <v>9</v>
      </c>
      <c r="H15" s="13">
        <f t="shared" si="0"/>
        <v>54.78100000000002</v>
      </c>
      <c r="I15" s="14" t="s">
        <v>9</v>
      </c>
      <c r="J15" s="16" t="str">
        <f t="shared" si="2"/>
        <v xml:space="preserve"> wykonawca</v>
      </c>
      <c r="K15" s="16"/>
    </row>
    <row r="16" spans="1:11" s="17" customFormat="1" ht="20.100000000000001" customHeight="1" x14ac:dyDescent="0.25">
      <c r="A16" s="9">
        <f t="shared" si="1"/>
        <v>11</v>
      </c>
      <c r="B16" s="10" t="s">
        <v>20</v>
      </c>
      <c r="C16" s="38" t="s">
        <v>21</v>
      </c>
      <c r="D16" s="11">
        <v>6.2362000000000011</v>
      </c>
      <c r="E16" s="12" t="s">
        <v>9</v>
      </c>
      <c r="F16" s="18">
        <v>6</v>
      </c>
      <c r="G16" s="12" t="s">
        <v>9</v>
      </c>
      <c r="H16" s="13">
        <f t="shared" si="0"/>
        <v>0.23620000000000108</v>
      </c>
      <c r="I16" s="14" t="s">
        <v>9</v>
      </c>
      <c r="J16" s="15" t="s">
        <v>136</v>
      </c>
      <c r="K16" s="16"/>
    </row>
    <row r="17" spans="1:11" s="17" customFormat="1" ht="20.100000000000001" customHeight="1" x14ac:dyDescent="0.25">
      <c r="A17" s="9">
        <f t="shared" si="1"/>
        <v>12</v>
      </c>
      <c r="B17" s="10" t="s">
        <v>22</v>
      </c>
      <c r="C17" s="38" t="s">
        <v>169</v>
      </c>
      <c r="D17" s="11">
        <v>43.1</v>
      </c>
      <c r="E17" s="12" t="s">
        <v>9</v>
      </c>
      <c r="F17" s="18">
        <v>36</v>
      </c>
      <c r="G17" s="12" t="s">
        <v>9</v>
      </c>
      <c r="H17" s="13">
        <f t="shared" si="0"/>
        <v>7.1000000000000014</v>
      </c>
      <c r="I17" s="14" t="s">
        <v>9</v>
      </c>
      <c r="J17" s="15" t="s">
        <v>136</v>
      </c>
      <c r="K17" s="16"/>
    </row>
    <row r="18" spans="1:11" s="17" customFormat="1" ht="20.100000000000001" customHeight="1" x14ac:dyDescent="0.25">
      <c r="A18" s="9">
        <f t="shared" si="1"/>
        <v>13</v>
      </c>
      <c r="B18" s="10" t="s">
        <v>23</v>
      </c>
      <c r="C18" s="38" t="s">
        <v>24</v>
      </c>
      <c r="D18" s="11">
        <v>0.52</v>
      </c>
      <c r="E18" s="12" t="s">
        <v>9</v>
      </c>
      <c r="F18" s="18">
        <v>0</v>
      </c>
      <c r="G18" s="12" t="s">
        <v>9</v>
      </c>
      <c r="H18" s="13">
        <f t="shared" si="0"/>
        <v>0.52</v>
      </c>
      <c r="I18" s="14" t="s">
        <v>9</v>
      </c>
      <c r="J18" s="16" t="str">
        <f t="shared" ref="J18:J45" si="3">IF(F18&lt;D18," wykonawca","zamawiający")</f>
        <v xml:space="preserve"> wykonawca</v>
      </c>
      <c r="K18" s="16"/>
    </row>
    <row r="19" spans="1:11" s="17" customFormat="1" ht="20.100000000000001" customHeight="1" x14ac:dyDescent="0.25">
      <c r="A19" s="9">
        <f t="shared" si="1"/>
        <v>14</v>
      </c>
      <c r="B19" s="53" t="s">
        <v>25</v>
      </c>
      <c r="C19" s="38" t="s">
        <v>170</v>
      </c>
      <c r="D19" s="7">
        <v>1</v>
      </c>
      <c r="E19" s="12" t="s">
        <v>26</v>
      </c>
      <c r="F19" s="18">
        <v>0</v>
      </c>
      <c r="G19" s="12" t="s">
        <v>26</v>
      </c>
      <c r="H19" s="20">
        <f t="shared" si="0"/>
        <v>1</v>
      </c>
      <c r="I19" s="14" t="s">
        <v>26</v>
      </c>
      <c r="J19" s="16" t="str">
        <f t="shared" si="3"/>
        <v xml:space="preserve"> wykonawca</v>
      </c>
      <c r="K19" s="16"/>
    </row>
    <row r="20" spans="1:11" s="17" customFormat="1" ht="20.100000000000001" customHeight="1" x14ac:dyDescent="0.25">
      <c r="A20" s="9">
        <f t="shared" si="1"/>
        <v>15</v>
      </c>
      <c r="B20" s="54"/>
      <c r="C20" s="38" t="s">
        <v>27</v>
      </c>
      <c r="D20" s="7">
        <v>1</v>
      </c>
      <c r="E20" s="12" t="s">
        <v>26</v>
      </c>
      <c r="F20" s="18">
        <v>0</v>
      </c>
      <c r="G20" s="12" t="s">
        <v>26</v>
      </c>
      <c r="H20" s="20">
        <f t="shared" si="0"/>
        <v>1</v>
      </c>
      <c r="I20" s="14" t="s">
        <v>26</v>
      </c>
      <c r="J20" s="16" t="str">
        <f t="shared" si="3"/>
        <v xml:space="preserve"> wykonawca</v>
      </c>
      <c r="K20" s="16"/>
    </row>
    <row r="21" spans="1:11" s="17" customFormat="1" ht="20.100000000000001" customHeight="1" x14ac:dyDescent="0.25">
      <c r="A21" s="9">
        <f t="shared" si="1"/>
        <v>16</v>
      </c>
      <c r="B21" s="54"/>
      <c r="C21" s="38" t="s">
        <v>28</v>
      </c>
      <c r="D21" s="7">
        <v>1</v>
      </c>
      <c r="E21" s="12" t="s">
        <v>26</v>
      </c>
      <c r="F21" s="18">
        <v>0</v>
      </c>
      <c r="G21" s="12" t="s">
        <v>26</v>
      </c>
      <c r="H21" s="20">
        <f t="shared" si="0"/>
        <v>1</v>
      </c>
      <c r="I21" s="14" t="s">
        <v>26</v>
      </c>
      <c r="J21" s="16" t="str">
        <f t="shared" si="3"/>
        <v xml:space="preserve"> wykonawca</v>
      </c>
      <c r="K21" s="16"/>
    </row>
    <row r="22" spans="1:11" s="17" customFormat="1" ht="42.75" customHeight="1" x14ac:dyDescent="0.25">
      <c r="A22" s="9">
        <f t="shared" si="1"/>
        <v>17</v>
      </c>
      <c r="B22" s="54"/>
      <c r="C22" s="38" t="s">
        <v>29</v>
      </c>
      <c r="D22" s="7">
        <v>1</v>
      </c>
      <c r="E22" s="12" t="s">
        <v>26</v>
      </c>
      <c r="F22" s="18">
        <v>0</v>
      </c>
      <c r="G22" s="12" t="s">
        <v>26</v>
      </c>
      <c r="H22" s="20">
        <f t="shared" si="0"/>
        <v>1</v>
      </c>
      <c r="I22" s="14" t="s">
        <v>26</v>
      </c>
      <c r="J22" s="16" t="str">
        <f t="shared" si="3"/>
        <v xml:space="preserve"> wykonawca</v>
      </c>
      <c r="K22" s="16"/>
    </row>
    <row r="23" spans="1:11" s="17" customFormat="1" ht="20.100000000000001" customHeight="1" x14ac:dyDescent="0.25">
      <c r="A23" s="9">
        <f t="shared" si="1"/>
        <v>18</v>
      </c>
      <c r="B23" s="54"/>
      <c r="C23" s="38" t="s">
        <v>30</v>
      </c>
      <c r="D23" s="7">
        <v>1</v>
      </c>
      <c r="E23" s="12" t="s">
        <v>26</v>
      </c>
      <c r="F23" s="18">
        <v>0</v>
      </c>
      <c r="G23" s="12" t="s">
        <v>26</v>
      </c>
      <c r="H23" s="20">
        <f t="shared" si="0"/>
        <v>1</v>
      </c>
      <c r="I23" s="14" t="s">
        <v>26</v>
      </c>
      <c r="J23" s="16" t="str">
        <f t="shared" si="3"/>
        <v xml:space="preserve"> wykonawca</v>
      </c>
      <c r="K23" s="16"/>
    </row>
    <row r="24" spans="1:11" s="17" customFormat="1" ht="35.25" customHeight="1" x14ac:dyDescent="0.25">
      <c r="A24" s="9">
        <f t="shared" si="1"/>
        <v>19</v>
      </c>
      <c r="B24" s="54"/>
      <c r="C24" s="38" t="s">
        <v>31</v>
      </c>
      <c r="D24" s="7">
        <v>1</v>
      </c>
      <c r="E24" s="12" t="s">
        <v>26</v>
      </c>
      <c r="F24" s="18">
        <v>0</v>
      </c>
      <c r="G24" s="12" t="s">
        <v>26</v>
      </c>
      <c r="H24" s="20">
        <f t="shared" si="0"/>
        <v>1</v>
      </c>
      <c r="I24" s="14" t="s">
        <v>26</v>
      </c>
      <c r="J24" s="16" t="str">
        <f t="shared" si="3"/>
        <v xml:space="preserve"> wykonawca</v>
      </c>
      <c r="K24" s="16"/>
    </row>
    <row r="25" spans="1:11" s="17" customFormat="1" ht="29.25" customHeight="1" x14ac:dyDescent="0.25">
      <c r="A25" s="9">
        <f t="shared" si="1"/>
        <v>20</v>
      </c>
      <c r="B25" s="54"/>
      <c r="C25" s="38" t="s">
        <v>32</v>
      </c>
      <c r="D25" s="7">
        <v>1</v>
      </c>
      <c r="E25" s="12" t="s">
        <v>26</v>
      </c>
      <c r="F25" s="18">
        <v>0</v>
      </c>
      <c r="G25" s="12" t="s">
        <v>26</v>
      </c>
      <c r="H25" s="20">
        <f t="shared" si="0"/>
        <v>1</v>
      </c>
      <c r="I25" s="14" t="s">
        <v>26</v>
      </c>
      <c r="J25" s="16" t="str">
        <f t="shared" si="3"/>
        <v xml:space="preserve"> wykonawca</v>
      </c>
      <c r="K25" s="16"/>
    </row>
    <row r="26" spans="1:11" s="17" customFormat="1" ht="20.100000000000001" customHeight="1" x14ac:dyDescent="0.25">
      <c r="A26" s="9">
        <f t="shared" si="1"/>
        <v>21</v>
      </c>
      <c r="B26" s="55"/>
      <c r="C26" s="38" t="s">
        <v>33</v>
      </c>
      <c r="D26" s="7">
        <v>3</v>
      </c>
      <c r="E26" s="12" t="s">
        <v>26</v>
      </c>
      <c r="F26" s="18">
        <v>0</v>
      </c>
      <c r="G26" s="12" t="s">
        <v>26</v>
      </c>
      <c r="H26" s="20">
        <f t="shared" si="0"/>
        <v>3</v>
      </c>
      <c r="I26" s="14" t="s">
        <v>26</v>
      </c>
      <c r="J26" s="16" t="str">
        <f t="shared" si="3"/>
        <v xml:space="preserve"> wykonawca</v>
      </c>
      <c r="K26" s="16"/>
    </row>
    <row r="27" spans="1:11" s="17" customFormat="1" ht="30" customHeight="1" x14ac:dyDescent="0.25">
      <c r="A27" s="9">
        <f t="shared" si="1"/>
        <v>22</v>
      </c>
      <c r="B27" s="10" t="s">
        <v>34</v>
      </c>
      <c r="C27" s="36" t="s">
        <v>35</v>
      </c>
      <c r="D27" s="7">
        <v>1</v>
      </c>
      <c r="E27" s="12" t="s">
        <v>26</v>
      </c>
      <c r="F27" s="18">
        <v>1</v>
      </c>
      <c r="G27" s="12" t="s">
        <v>26</v>
      </c>
      <c r="H27" s="21">
        <f t="shared" si="0"/>
        <v>0</v>
      </c>
      <c r="I27" s="12" t="s">
        <v>26</v>
      </c>
      <c r="J27" s="19" t="str">
        <f t="shared" si="3"/>
        <v>zamawiający</v>
      </c>
      <c r="K27" s="19"/>
    </row>
    <row r="28" spans="1:11" s="17" customFormat="1" ht="57" customHeight="1" x14ac:dyDescent="0.25">
      <c r="A28" s="9">
        <f t="shared" si="1"/>
        <v>23</v>
      </c>
      <c r="B28" s="22" t="s">
        <v>36</v>
      </c>
      <c r="C28" s="36" t="s">
        <v>37</v>
      </c>
      <c r="D28" s="7">
        <v>1</v>
      </c>
      <c r="E28" s="12" t="s">
        <v>26</v>
      </c>
      <c r="F28" s="18">
        <v>1</v>
      </c>
      <c r="G28" s="12" t="s">
        <v>26</v>
      </c>
      <c r="H28" s="21">
        <f t="shared" si="0"/>
        <v>0</v>
      </c>
      <c r="I28" s="12" t="s">
        <v>26</v>
      </c>
      <c r="J28" s="19" t="str">
        <f t="shared" si="3"/>
        <v>zamawiający</v>
      </c>
      <c r="K28" s="19"/>
    </row>
    <row r="29" spans="1:11" s="17" customFormat="1" ht="40.5" customHeight="1" x14ac:dyDescent="0.25">
      <c r="A29" s="9">
        <f t="shared" si="1"/>
        <v>24</v>
      </c>
      <c r="B29" s="22" t="s">
        <v>38</v>
      </c>
      <c r="C29" s="37" t="s">
        <v>142</v>
      </c>
      <c r="D29" s="7">
        <v>1</v>
      </c>
      <c r="E29" s="12" t="s">
        <v>26</v>
      </c>
      <c r="F29" s="18">
        <v>0</v>
      </c>
      <c r="G29" s="12" t="s">
        <v>26</v>
      </c>
      <c r="H29" s="20">
        <f t="shared" si="0"/>
        <v>1</v>
      </c>
      <c r="I29" s="14" t="s">
        <v>26</v>
      </c>
      <c r="J29" s="16" t="str">
        <f t="shared" si="3"/>
        <v xml:space="preserve"> wykonawca</v>
      </c>
      <c r="K29" s="23"/>
    </row>
    <row r="30" spans="1:11" s="17" customFormat="1" ht="48.75" customHeight="1" x14ac:dyDescent="0.25">
      <c r="A30" s="9">
        <f t="shared" si="1"/>
        <v>25</v>
      </c>
      <c r="B30" s="10" t="s">
        <v>39</v>
      </c>
      <c r="C30" s="36" t="s">
        <v>40</v>
      </c>
      <c r="D30" s="7">
        <v>1</v>
      </c>
      <c r="E30" s="12" t="s">
        <v>26</v>
      </c>
      <c r="F30" s="7">
        <v>1</v>
      </c>
      <c r="G30" s="12" t="s">
        <v>26</v>
      </c>
      <c r="H30" s="24">
        <f t="shared" si="0"/>
        <v>0</v>
      </c>
      <c r="I30" s="12" t="s">
        <v>26</v>
      </c>
      <c r="J30" s="19" t="str">
        <f t="shared" si="3"/>
        <v>zamawiający</v>
      </c>
      <c r="K30" s="19"/>
    </row>
    <row r="31" spans="1:11" s="17" customFormat="1" ht="30" customHeight="1" x14ac:dyDescent="0.25">
      <c r="A31" s="9">
        <f t="shared" si="1"/>
        <v>26</v>
      </c>
      <c r="B31" s="10" t="s">
        <v>41</v>
      </c>
      <c r="C31" s="36" t="s">
        <v>42</v>
      </c>
      <c r="D31" s="7">
        <v>4</v>
      </c>
      <c r="E31" s="12" t="s">
        <v>26</v>
      </c>
      <c r="F31" s="7">
        <v>4</v>
      </c>
      <c r="G31" s="12" t="s">
        <v>26</v>
      </c>
      <c r="H31" s="24">
        <f t="shared" si="0"/>
        <v>0</v>
      </c>
      <c r="I31" s="12" t="s">
        <v>26</v>
      </c>
      <c r="J31" s="19" t="str">
        <f t="shared" si="3"/>
        <v>zamawiający</v>
      </c>
      <c r="K31" s="19"/>
    </row>
    <row r="32" spans="1:11" s="17" customFormat="1" ht="30" customHeight="1" x14ac:dyDescent="0.25">
      <c r="A32" s="9">
        <f t="shared" si="1"/>
        <v>27</v>
      </c>
      <c r="B32" s="10" t="s">
        <v>43</v>
      </c>
      <c r="C32" s="36"/>
      <c r="D32" s="7">
        <v>4</v>
      </c>
      <c r="E32" s="12" t="s">
        <v>26</v>
      </c>
      <c r="F32" s="7">
        <v>4</v>
      </c>
      <c r="G32" s="12" t="s">
        <v>26</v>
      </c>
      <c r="H32" s="24">
        <f t="shared" si="0"/>
        <v>0</v>
      </c>
      <c r="I32" s="12" t="s">
        <v>26</v>
      </c>
      <c r="J32" s="19" t="str">
        <f t="shared" si="3"/>
        <v>zamawiający</v>
      </c>
      <c r="K32" s="19"/>
    </row>
    <row r="33" spans="1:11" s="17" customFormat="1" ht="30" customHeight="1" x14ac:dyDescent="0.25">
      <c r="A33" s="9">
        <f t="shared" si="1"/>
        <v>28</v>
      </c>
      <c r="B33" s="10" t="s">
        <v>44</v>
      </c>
      <c r="C33" s="36"/>
      <c r="D33" s="7">
        <v>6</v>
      </c>
      <c r="E33" s="12" t="s">
        <v>26</v>
      </c>
      <c r="F33" s="7">
        <v>6</v>
      </c>
      <c r="G33" s="12" t="s">
        <v>26</v>
      </c>
      <c r="H33" s="24">
        <f t="shared" si="0"/>
        <v>0</v>
      </c>
      <c r="I33" s="12" t="s">
        <v>26</v>
      </c>
      <c r="J33" s="19" t="str">
        <f t="shared" si="3"/>
        <v>zamawiający</v>
      </c>
      <c r="K33" s="19"/>
    </row>
    <row r="34" spans="1:11" s="17" customFormat="1" ht="30" customHeight="1" x14ac:dyDescent="0.25">
      <c r="A34" s="9">
        <f t="shared" si="1"/>
        <v>29</v>
      </c>
      <c r="B34" s="10" t="s">
        <v>45</v>
      </c>
      <c r="C34" s="36"/>
      <c r="D34" s="7">
        <v>4</v>
      </c>
      <c r="E34" s="12" t="s">
        <v>26</v>
      </c>
      <c r="F34" s="18">
        <v>0</v>
      </c>
      <c r="G34" s="12" t="s">
        <v>26</v>
      </c>
      <c r="H34" s="20">
        <f t="shared" si="0"/>
        <v>4</v>
      </c>
      <c r="I34" s="12" t="s">
        <v>26</v>
      </c>
      <c r="J34" s="16" t="str">
        <f t="shared" si="3"/>
        <v xml:space="preserve"> wykonawca</v>
      </c>
      <c r="K34" s="16"/>
    </row>
    <row r="35" spans="1:11" s="17" customFormat="1" ht="30" customHeight="1" x14ac:dyDescent="0.25">
      <c r="A35" s="9">
        <f t="shared" si="1"/>
        <v>30</v>
      </c>
      <c r="B35" s="10" t="s">
        <v>46</v>
      </c>
      <c r="C35" s="36"/>
      <c r="D35" s="7">
        <v>9</v>
      </c>
      <c r="E35" s="12" t="s">
        <v>26</v>
      </c>
      <c r="F35" s="18">
        <v>9</v>
      </c>
      <c r="G35" s="12" t="s">
        <v>26</v>
      </c>
      <c r="H35" s="24">
        <f t="shared" si="0"/>
        <v>0</v>
      </c>
      <c r="I35" s="12" t="s">
        <v>26</v>
      </c>
      <c r="J35" s="19" t="str">
        <f t="shared" si="3"/>
        <v>zamawiający</v>
      </c>
      <c r="K35" s="19"/>
    </row>
    <row r="36" spans="1:11" s="17" customFormat="1" ht="30" customHeight="1" x14ac:dyDescent="0.25">
      <c r="A36" s="9">
        <f t="shared" si="1"/>
        <v>31</v>
      </c>
      <c r="B36" s="10" t="s">
        <v>47</v>
      </c>
      <c r="C36" s="36"/>
      <c r="D36" s="7" t="s">
        <v>144</v>
      </c>
      <c r="E36" s="12" t="s">
        <v>26</v>
      </c>
      <c r="F36" s="18">
        <v>0</v>
      </c>
      <c r="G36" s="12" t="s">
        <v>26</v>
      </c>
      <c r="H36" s="24" t="s">
        <v>138</v>
      </c>
      <c r="I36" s="12" t="s">
        <v>26</v>
      </c>
      <c r="J36" s="16" t="str">
        <f t="shared" si="3"/>
        <v xml:space="preserve"> wykonawca</v>
      </c>
      <c r="K36" s="45" t="s">
        <v>143</v>
      </c>
    </row>
    <row r="37" spans="1:11" s="17" customFormat="1" ht="30" customHeight="1" x14ac:dyDescent="0.25">
      <c r="A37" s="9">
        <f t="shared" si="1"/>
        <v>32</v>
      </c>
      <c r="B37" s="10" t="s">
        <v>48</v>
      </c>
      <c r="C37" s="36"/>
      <c r="D37" s="7">
        <v>2</v>
      </c>
      <c r="E37" s="12" t="s">
        <v>26</v>
      </c>
      <c r="F37" s="18">
        <v>0</v>
      </c>
      <c r="G37" s="12" t="s">
        <v>26</v>
      </c>
      <c r="H37" s="20">
        <f t="shared" si="0"/>
        <v>2</v>
      </c>
      <c r="I37" s="12" t="s">
        <v>26</v>
      </c>
      <c r="J37" s="16" t="str">
        <f t="shared" si="3"/>
        <v xml:space="preserve"> wykonawca</v>
      </c>
      <c r="K37" s="16"/>
    </row>
    <row r="38" spans="1:11" s="17" customFormat="1" ht="30" customHeight="1" x14ac:dyDescent="0.25">
      <c r="A38" s="9">
        <f t="shared" si="1"/>
        <v>33</v>
      </c>
      <c r="B38" s="31" t="s">
        <v>49</v>
      </c>
      <c r="C38" s="39"/>
      <c r="D38" s="32">
        <v>0</v>
      </c>
      <c r="E38" s="33" t="s">
        <v>26</v>
      </c>
      <c r="F38" s="32">
        <v>0</v>
      </c>
      <c r="G38" s="33" t="s">
        <v>26</v>
      </c>
      <c r="H38" s="34">
        <f t="shared" si="0"/>
        <v>0</v>
      </c>
      <c r="I38" s="33" t="s">
        <v>26</v>
      </c>
      <c r="J38" s="35" t="str">
        <f t="shared" si="3"/>
        <v>zamawiający</v>
      </c>
      <c r="K38" s="44" t="s">
        <v>145</v>
      </c>
    </row>
    <row r="39" spans="1:11" s="17" customFormat="1" ht="30" customHeight="1" x14ac:dyDescent="0.25">
      <c r="A39" s="9">
        <f t="shared" si="1"/>
        <v>34</v>
      </c>
      <c r="B39" s="10" t="s">
        <v>50</v>
      </c>
      <c r="C39" s="36" t="s">
        <v>51</v>
      </c>
      <c r="D39" s="7">
        <v>14</v>
      </c>
      <c r="E39" s="12" t="s">
        <v>26</v>
      </c>
      <c r="F39" s="7">
        <v>14</v>
      </c>
      <c r="G39" s="12" t="s">
        <v>26</v>
      </c>
      <c r="H39" s="24">
        <f t="shared" si="0"/>
        <v>0</v>
      </c>
      <c r="I39" s="12" t="s">
        <v>26</v>
      </c>
      <c r="J39" s="19" t="str">
        <f t="shared" si="3"/>
        <v>zamawiający</v>
      </c>
      <c r="K39" s="19"/>
    </row>
    <row r="40" spans="1:11" s="17" customFormat="1" ht="30" customHeight="1" x14ac:dyDescent="0.25">
      <c r="A40" s="9">
        <f t="shared" si="1"/>
        <v>35</v>
      </c>
      <c r="B40" s="10" t="s">
        <v>52</v>
      </c>
      <c r="C40" s="36" t="s">
        <v>53</v>
      </c>
      <c r="D40" s="7">
        <v>6</v>
      </c>
      <c r="E40" s="12" t="s">
        <v>26</v>
      </c>
      <c r="F40" s="18">
        <v>0</v>
      </c>
      <c r="G40" s="12" t="s">
        <v>26</v>
      </c>
      <c r="H40" s="20">
        <f t="shared" si="0"/>
        <v>6</v>
      </c>
      <c r="I40" s="12" t="s">
        <v>26</v>
      </c>
      <c r="J40" s="16" t="str">
        <f t="shared" si="3"/>
        <v xml:space="preserve"> wykonawca</v>
      </c>
      <c r="K40" s="16"/>
    </row>
    <row r="41" spans="1:11" s="17" customFormat="1" ht="30" customHeight="1" x14ac:dyDescent="0.25">
      <c r="A41" s="9">
        <f t="shared" si="1"/>
        <v>36</v>
      </c>
      <c r="B41" s="10" t="s">
        <v>54</v>
      </c>
      <c r="C41" s="40"/>
      <c r="D41" s="7">
        <v>4</v>
      </c>
      <c r="E41" s="12" t="s">
        <v>26</v>
      </c>
      <c r="F41" s="18">
        <v>4</v>
      </c>
      <c r="G41" s="12" t="s">
        <v>26</v>
      </c>
      <c r="H41" s="24">
        <f t="shared" si="0"/>
        <v>0</v>
      </c>
      <c r="I41" s="12" t="s">
        <v>26</v>
      </c>
      <c r="J41" s="19" t="str">
        <f t="shared" si="3"/>
        <v>zamawiający</v>
      </c>
      <c r="K41" s="19"/>
    </row>
    <row r="42" spans="1:11" s="17" customFormat="1" ht="30" customHeight="1" x14ac:dyDescent="0.25">
      <c r="A42" s="9">
        <f t="shared" si="1"/>
        <v>37</v>
      </c>
      <c r="B42" s="10" t="s">
        <v>55</v>
      </c>
      <c r="C42" s="36" t="s">
        <v>56</v>
      </c>
      <c r="D42" s="7">
        <v>3</v>
      </c>
      <c r="E42" s="12" t="s">
        <v>26</v>
      </c>
      <c r="F42" s="7">
        <v>3</v>
      </c>
      <c r="G42" s="12" t="s">
        <v>26</v>
      </c>
      <c r="H42" s="24">
        <f t="shared" si="0"/>
        <v>0</v>
      </c>
      <c r="I42" s="12" t="s">
        <v>26</v>
      </c>
      <c r="J42" s="19" t="str">
        <f t="shared" si="3"/>
        <v>zamawiający</v>
      </c>
      <c r="K42" s="19"/>
    </row>
    <row r="43" spans="1:11" s="17" customFormat="1" ht="30" customHeight="1" x14ac:dyDescent="0.25">
      <c r="A43" s="9">
        <f t="shared" si="1"/>
        <v>38</v>
      </c>
      <c r="B43" s="48" t="s">
        <v>57</v>
      </c>
      <c r="C43" s="38" t="s">
        <v>58</v>
      </c>
      <c r="D43" s="7">
        <v>108</v>
      </c>
      <c r="E43" s="12" t="s">
        <v>26</v>
      </c>
      <c r="F43" s="7">
        <v>108</v>
      </c>
      <c r="G43" s="12" t="s">
        <v>26</v>
      </c>
      <c r="H43" s="24">
        <f t="shared" si="0"/>
        <v>0</v>
      </c>
      <c r="I43" s="12" t="s">
        <v>26</v>
      </c>
      <c r="J43" s="19" t="str">
        <f t="shared" si="3"/>
        <v>zamawiający</v>
      </c>
      <c r="K43" s="19"/>
    </row>
    <row r="44" spans="1:11" s="17" customFormat="1" ht="30" customHeight="1" x14ac:dyDescent="0.25">
      <c r="A44" s="9">
        <f t="shared" si="1"/>
        <v>39</v>
      </c>
      <c r="B44" s="49"/>
      <c r="C44" s="38" t="s">
        <v>59</v>
      </c>
      <c r="D44" s="7">
        <v>5</v>
      </c>
      <c r="E44" s="12" t="s">
        <v>26</v>
      </c>
      <c r="F44" s="7">
        <v>5</v>
      </c>
      <c r="G44" s="12" t="s">
        <v>26</v>
      </c>
      <c r="H44" s="24">
        <f t="shared" si="0"/>
        <v>0</v>
      </c>
      <c r="I44" s="12" t="s">
        <v>26</v>
      </c>
      <c r="J44" s="19" t="str">
        <f t="shared" si="3"/>
        <v>zamawiający</v>
      </c>
      <c r="K44" s="19"/>
    </row>
    <row r="45" spans="1:11" s="17" customFormat="1" ht="30" customHeight="1" x14ac:dyDescent="0.25">
      <c r="A45" s="9">
        <f t="shared" si="1"/>
        <v>40</v>
      </c>
      <c r="B45" s="50"/>
      <c r="C45" s="38" t="s">
        <v>60</v>
      </c>
      <c r="D45" s="7">
        <v>52</v>
      </c>
      <c r="E45" s="12" t="s">
        <v>26</v>
      </c>
      <c r="F45" s="7">
        <v>52</v>
      </c>
      <c r="G45" s="12" t="s">
        <v>26</v>
      </c>
      <c r="H45" s="24">
        <f t="shared" si="0"/>
        <v>0</v>
      </c>
      <c r="I45" s="12" t="s">
        <v>26</v>
      </c>
      <c r="J45" s="19" t="str">
        <f t="shared" si="3"/>
        <v>zamawiający</v>
      </c>
      <c r="K45" s="19"/>
    </row>
    <row r="46" spans="1:11" s="17" customFormat="1" ht="30" customHeight="1" x14ac:dyDescent="0.25">
      <c r="A46" s="9">
        <f t="shared" si="1"/>
        <v>41</v>
      </c>
      <c r="B46" s="10" t="s">
        <v>61</v>
      </c>
      <c r="C46" s="36" t="s">
        <v>58</v>
      </c>
      <c r="D46" s="7">
        <v>45</v>
      </c>
      <c r="E46" s="12" t="s">
        <v>26</v>
      </c>
      <c r="F46" s="7">
        <v>17</v>
      </c>
      <c r="G46" s="12" t="s">
        <v>26</v>
      </c>
      <c r="H46" s="20">
        <f t="shared" si="0"/>
        <v>28</v>
      </c>
      <c r="I46" s="12" t="s">
        <v>26</v>
      </c>
      <c r="J46" s="15" t="s">
        <v>136</v>
      </c>
      <c r="K46" s="44" t="s">
        <v>137</v>
      </c>
    </row>
    <row r="47" spans="1:11" s="17" customFormat="1" ht="58.5" customHeight="1" x14ac:dyDescent="0.25">
      <c r="A47" s="9">
        <f t="shared" si="1"/>
        <v>42</v>
      </c>
      <c r="B47" s="10" t="s">
        <v>62</v>
      </c>
      <c r="C47" s="36" t="s">
        <v>63</v>
      </c>
      <c r="D47" s="7" t="s">
        <v>138</v>
      </c>
      <c r="E47" s="12" t="s">
        <v>26</v>
      </c>
      <c r="F47" s="18" t="s">
        <v>138</v>
      </c>
      <c r="G47" s="12" t="s">
        <v>26</v>
      </c>
      <c r="H47" s="24" t="s">
        <v>138</v>
      </c>
      <c r="I47" s="12" t="s">
        <v>26</v>
      </c>
      <c r="J47" s="16" t="s">
        <v>139</v>
      </c>
      <c r="K47" s="44" t="s">
        <v>140</v>
      </c>
    </row>
    <row r="48" spans="1:11" s="17" customFormat="1" ht="30" customHeight="1" x14ac:dyDescent="0.25">
      <c r="A48" s="9">
        <f t="shared" si="1"/>
        <v>43</v>
      </c>
      <c r="B48" s="10" t="s">
        <v>64</v>
      </c>
      <c r="C48" s="36" t="s">
        <v>58</v>
      </c>
      <c r="D48" s="7">
        <v>1</v>
      </c>
      <c r="E48" s="12" t="s">
        <v>26</v>
      </c>
      <c r="F48" s="18">
        <v>0</v>
      </c>
      <c r="G48" s="12" t="s">
        <v>26</v>
      </c>
      <c r="H48" s="20">
        <f t="shared" si="0"/>
        <v>1</v>
      </c>
      <c r="I48" s="12" t="s">
        <v>26</v>
      </c>
      <c r="J48" s="16" t="str">
        <f t="shared" ref="J48:J53" si="4">IF(F48&lt;D48," wykonawca","zamawiający")</f>
        <v xml:space="preserve"> wykonawca</v>
      </c>
      <c r="K48" s="16"/>
    </row>
    <row r="49" spans="1:11" s="17" customFormat="1" ht="30" customHeight="1" x14ac:dyDescent="0.25">
      <c r="A49" s="9">
        <f t="shared" si="1"/>
        <v>44</v>
      </c>
      <c r="B49" s="48" t="s">
        <v>65</v>
      </c>
      <c r="C49" s="36" t="s">
        <v>66</v>
      </c>
      <c r="D49" s="7">
        <v>7</v>
      </c>
      <c r="E49" s="12" t="s">
        <v>26</v>
      </c>
      <c r="F49" s="18">
        <v>0</v>
      </c>
      <c r="G49" s="12" t="s">
        <v>26</v>
      </c>
      <c r="H49" s="20">
        <f t="shared" si="0"/>
        <v>7</v>
      </c>
      <c r="I49" s="12" t="s">
        <v>26</v>
      </c>
      <c r="J49" s="16" t="str">
        <f t="shared" si="4"/>
        <v xml:space="preserve"> wykonawca</v>
      </c>
      <c r="K49" s="16"/>
    </row>
    <row r="50" spans="1:11" s="17" customFormat="1" ht="30" customHeight="1" x14ac:dyDescent="0.25">
      <c r="A50" s="9">
        <f t="shared" si="1"/>
        <v>45</v>
      </c>
      <c r="B50" s="49"/>
      <c r="C50" s="36" t="s">
        <v>63</v>
      </c>
      <c r="D50" s="7">
        <v>10</v>
      </c>
      <c r="E50" s="12" t="s">
        <v>26</v>
      </c>
      <c r="F50" s="7">
        <v>10</v>
      </c>
      <c r="G50" s="12" t="s">
        <v>26</v>
      </c>
      <c r="H50" s="24">
        <f t="shared" si="0"/>
        <v>0</v>
      </c>
      <c r="I50" s="12" t="s">
        <v>26</v>
      </c>
      <c r="J50" s="19" t="str">
        <f t="shared" si="4"/>
        <v>zamawiający</v>
      </c>
      <c r="K50" s="19"/>
    </row>
    <row r="51" spans="1:11" s="17" customFormat="1" ht="30" customHeight="1" x14ac:dyDescent="0.25">
      <c r="A51" s="9">
        <f t="shared" si="1"/>
        <v>46</v>
      </c>
      <c r="B51" s="49"/>
      <c r="C51" s="36" t="s">
        <v>67</v>
      </c>
      <c r="D51" s="7">
        <v>2</v>
      </c>
      <c r="E51" s="12" t="s">
        <v>26</v>
      </c>
      <c r="F51" s="7">
        <v>2</v>
      </c>
      <c r="G51" s="12" t="s">
        <v>26</v>
      </c>
      <c r="H51" s="24">
        <f t="shared" si="0"/>
        <v>0</v>
      </c>
      <c r="I51" s="12" t="s">
        <v>26</v>
      </c>
      <c r="J51" s="19" t="str">
        <f t="shared" si="4"/>
        <v>zamawiający</v>
      </c>
      <c r="K51" s="19"/>
    </row>
    <row r="52" spans="1:11" s="17" customFormat="1" ht="30" customHeight="1" x14ac:dyDescent="0.25">
      <c r="A52" s="9">
        <f t="shared" si="1"/>
        <v>47</v>
      </c>
      <c r="B52" s="49"/>
      <c r="C52" s="36" t="s">
        <v>68</v>
      </c>
      <c r="D52" s="7">
        <v>6</v>
      </c>
      <c r="E52" s="12" t="s">
        <v>26</v>
      </c>
      <c r="F52" s="7">
        <v>6</v>
      </c>
      <c r="G52" s="12" t="s">
        <v>26</v>
      </c>
      <c r="H52" s="24">
        <f t="shared" si="0"/>
        <v>0</v>
      </c>
      <c r="I52" s="12" t="s">
        <v>26</v>
      </c>
      <c r="J52" s="19" t="str">
        <f t="shared" si="4"/>
        <v>zamawiający</v>
      </c>
      <c r="K52" s="19"/>
    </row>
    <row r="53" spans="1:11" s="17" customFormat="1" ht="30" customHeight="1" x14ac:dyDescent="0.25">
      <c r="A53" s="9">
        <f t="shared" si="1"/>
        <v>48</v>
      </c>
      <c r="B53" s="50"/>
      <c r="C53" s="36" t="s">
        <v>69</v>
      </c>
      <c r="D53" s="7">
        <v>1</v>
      </c>
      <c r="E53" s="12" t="s">
        <v>26</v>
      </c>
      <c r="F53" s="7">
        <v>1</v>
      </c>
      <c r="G53" s="12" t="s">
        <v>26</v>
      </c>
      <c r="H53" s="24">
        <f t="shared" si="0"/>
        <v>0</v>
      </c>
      <c r="I53" s="12" t="s">
        <v>26</v>
      </c>
      <c r="J53" s="19" t="str">
        <f t="shared" si="4"/>
        <v>zamawiający</v>
      </c>
      <c r="K53" s="19"/>
    </row>
    <row r="54" spans="1:11" s="17" customFormat="1" ht="30" customHeight="1" x14ac:dyDescent="0.25">
      <c r="A54" s="9">
        <f t="shared" si="1"/>
        <v>49</v>
      </c>
      <c r="B54" s="48" t="s">
        <v>70</v>
      </c>
      <c r="C54" s="36" t="s">
        <v>71</v>
      </c>
      <c r="D54" s="26">
        <v>12</v>
      </c>
      <c r="E54" s="12" t="s">
        <v>26</v>
      </c>
      <c r="F54" s="7">
        <v>11</v>
      </c>
      <c r="G54" s="12" t="s">
        <v>26</v>
      </c>
      <c r="H54" s="20">
        <f t="shared" si="0"/>
        <v>1</v>
      </c>
      <c r="I54" s="12" t="s">
        <v>26</v>
      </c>
      <c r="J54" s="15" t="s">
        <v>136</v>
      </c>
      <c r="K54" s="16"/>
    </row>
    <row r="55" spans="1:11" s="17" customFormat="1" ht="30" customHeight="1" x14ac:dyDescent="0.25">
      <c r="A55" s="9">
        <f t="shared" si="1"/>
        <v>50</v>
      </c>
      <c r="B55" s="49"/>
      <c r="C55" s="36" t="s">
        <v>72</v>
      </c>
      <c r="D55" s="26">
        <v>0</v>
      </c>
      <c r="E55" s="12" t="s">
        <v>26</v>
      </c>
      <c r="F55" s="18">
        <v>0</v>
      </c>
      <c r="G55" s="12" t="s">
        <v>26</v>
      </c>
      <c r="H55" s="24">
        <f t="shared" si="0"/>
        <v>0</v>
      </c>
      <c r="I55" s="12" t="s">
        <v>26</v>
      </c>
      <c r="J55" s="19" t="str">
        <f>IF(F55&lt;D55," wykonawca","zamawiający")</f>
        <v>zamawiający</v>
      </c>
      <c r="K55" s="19"/>
    </row>
    <row r="56" spans="1:11" s="17" customFormat="1" ht="30" customHeight="1" x14ac:dyDescent="0.25">
      <c r="A56" s="9">
        <f t="shared" si="1"/>
        <v>51</v>
      </c>
      <c r="B56" s="50"/>
      <c r="C56" s="36" t="s">
        <v>73</v>
      </c>
      <c r="D56" s="26">
        <v>12</v>
      </c>
      <c r="E56" s="12" t="s">
        <v>26</v>
      </c>
      <c r="F56" s="7">
        <v>11</v>
      </c>
      <c r="G56" s="12" t="s">
        <v>26</v>
      </c>
      <c r="H56" s="20">
        <f t="shared" si="0"/>
        <v>1</v>
      </c>
      <c r="I56" s="12" t="s">
        <v>26</v>
      </c>
      <c r="J56" s="15" t="s">
        <v>135</v>
      </c>
      <c r="K56" s="16"/>
    </row>
    <row r="57" spans="1:11" s="17" customFormat="1" ht="30" customHeight="1" x14ac:dyDescent="0.25">
      <c r="A57" s="9">
        <f t="shared" si="1"/>
        <v>52</v>
      </c>
      <c r="B57" s="48" t="s">
        <v>74</v>
      </c>
      <c r="C57" s="36" t="s">
        <v>71</v>
      </c>
      <c r="D57" s="7">
        <v>54</v>
      </c>
      <c r="E57" s="12" t="s">
        <v>26</v>
      </c>
      <c r="F57" s="7">
        <v>48</v>
      </c>
      <c r="G57" s="12" t="s">
        <v>26</v>
      </c>
      <c r="H57" s="20">
        <f t="shared" si="0"/>
        <v>6</v>
      </c>
      <c r="I57" s="12" t="s">
        <v>26</v>
      </c>
      <c r="J57" s="16" t="str">
        <f>IF(F57&lt;D57," wykonawca","zamawiający")</f>
        <v xml:space="preserve"> wykonawca</v>
      </c>
      <c r="K57" s="16"/>
    </row>
    <row r="58" spans="1:11" s="17" customFormat="1" ht="30" customHeight="1" x14ac:dyDescent="0.25">
      <c r="A58" s="9">
        <f t="shared" si="1"/>
        <v>53</v>
      </c>
      <c r="B58" s="49"/>
      <c r="C58" s="36" t="s">
        <v>72</v>
      </c>
      <c r="D58" s="7">
        <v>48</v>
      </c>
      <c r="E58" s="12" t="s">
        <v>26</v>
      </c>
      <c r="F58" s="7">
        <v>48</v>
      </c>
      <c r="G58" s="12" t="s">
        <v>26</v>
      </c>
      <c r="H58" s="24">
        <f t="shared" si="0"/>
        <v>0</v>
      </c>
      <c r="I58" s="12" t="s">
        <v>26</v>
      </c>
      <c r="J58" s="19" t="str">
        <f>IF(F58&lt;D58," wykonawca","zamawiający")</f>
        <v>zamawiający</v>
      </c>
      <c r="K58" s="19"/>
    </row>
    <row r="59" spans="1:11" s="17" customFormat="1" ht="30" customHeight="1" x14ac:dyDescent="0.25">
      <c r="A59" s="9">
        <f t="shared" si="1"/>
        <v>54</v>
      </c>
      <c r="B59" s="50"/>
      <c r="C59" s="36" t="s">
        <v>73</v>
      </c>
      <c r="D59" s="7">
        <v>54</v>
      </c>
      <c r="E59" s="12" t="s">
        <v>26</v>
      </c>
      <c r="F59" s="7">
        <v>48</v>
      </c>
      <c r="G59" s="12" t="s">
        <v>26</v>
      </c>
      <c r="H59" s="20">
        <f t="shared" si="0"/>
        <v>6</v>
      </c>
      <c r="I59" s="12" t="s">
        <v>26</v>
      </c>
      <c r="J59" s="15" t="s">
        <v>136</v>
      </c>
      <c r="K59" s="16"/>
    </row>
    <row r="60" spans="1:11" s="17" customFormat="1" ht="30" customHeight="1" x14ac:dyDescent="0.25">
      <c r="A60" s="9">
        <f t="shared" si="1"/>
        <v>55</v>
      </c>
      <c r="B60" s="48" t="s">
        <v>75</v>
      </c>
      <c r="C60" s="36" t="s">
        <v>71</v>
      </c>
      <c r="D60" s="7">
        <v>1</v>
      </c>
      <c r="E60" s="12" t="s">
        <v>26</v>
      </c>
      <c r="F60" s="7">
        <v>1</v>
      </c>
      <c r="G60" s="12" t="s">
        <v>26</v>
      </c>
      <c r="H60" s="24">
        <f t="shared" si="0"/>
        <v>0</v>
      </c>
      <c r="I60" s="12" t="s">
        <v>26</v>
      </c>
      <c r="J60" s="19" t="str">
        <f t="shared" ref="J60:J91" si="5">IF(F60&lt;D60," wykonawca","zamawiający")</f>
        <v>zamawiający</v>
      </c>
      <c r="K60" s="19"/>
    </row>
    <row r="61" spans="1:11" s="17" customFormat="1" ht="30" customHeight="1" x14ac:dyDescent="0.25">
      <c r="A61" s="9">
        <f t="shared" si="1"/>
        <v>56</v>
      </c>
      <c r="B61" s="49"/>
      <c r="C61" s="36" t="s">
        <v>72</v>
      </c>
      <c r="D61" s="7">
        <v>0</v>
      </c>
      <c r="E61" s="12" t="s">
        <v>26</v>
      </c>
      <c r="F61" s="18">
        <v>0</v>
      </c>
      <c r="G61" s="12" t="s">
        <v>26</v>
      </c>
      <c r="H61" s="24">
        <f t="shared" si="0"/>
        <v>0</v>
      </c>
      <c r="I61" s="12" t="s">
        <v>26</v>
      </c>
      <c r="J61" s="19" t="str">
        <f t="shared" si="5"/>
        <v>zamawiający</v>
      </c>
      <c r="K61" s="19"/>
    </row>
    <row r="62" spans="1:11" s="17" customFormat="1" ht="30" customHeight="1" x14ac:dyDescent="0.25">
      <c r="A62" s="9">
        <f t="shared" si="1"/>
        <v>57</v>
      </c>
      <c r="B62" s="50"/>
      <c r="C62" s="36" t="s">
        <v>73</v>
      </c>
      <c r="D62" s="7">
        <v>1</v>
      </c>
      <c r="E62" s="12" t="s">
        <v>26</v>
      </c>
      <c r="F62" s="7">
        <v>1</v>
      </c>
      <c r="G62" s="12" t="s">
        <v>26</v>
      </c>
      <c r="H62" s="24">
        <f t="shared" si="0"/>
        <v>0</v>
      </c>
      <c r="I62" s="12" t="s">
        <v>26</v>
      </c>
      <c r="J62" s="19" t="str">
        <f t="shared" si="5"/>
        <v>zamawiający</v>
      </c>
      <c r="K62" s="19"/>
    </row>
    <row r="63" spans="1:11" s="17" customFormat="1" ht="30" customHeight="1" x14ac:dyDescent="0.25">
      <c r="A63" s="9">
        <f t="shared" si="1"/>
        <v>58</v>
      </c>
      <c r="B63" s="48" t="s">
        <v>76</v>
      </c>
      <c r="C63" s="36" t="s">
        <v>71</v>
      </c>
      <c r="D63" s="7">
        <v>6</v>
      </c>
      <c r="E63" s="12" t="s">
        <v>26</v>
      </c>
      <c r="F63" s="7">
        <v>6</v>
      </c>
      <c r="G63" s="12" t="s">
        <v>26</v>
      </c>
      <c r="H63" s="24">
        <f t="shared" si="0"/>
        <v>0</v>
      </c>
      <c r="I63" s="12" t="s">
        <v>26</v>
      </c>
      <c r="J63" s="19" t="str">
        <f t="shared" si="5"/>
        <v>zamawiający</v>
      </c>
      <c r="K63" s="19"/>
    </row>
    <row r="64" spans="1:11" s="17" customFormat="1" ht="30" customHeight="1" x14ac:dyDescent="0.25">
      <c r="A64" s="9">
        <f t="shared" si="1"/>
        <v>59</v>
      </c>
      <c r="B64" s="49"/>
      <c r="C64" s="36" t="s">
        <v>72</v>
      </c>
      <c r="D64" s="7">
        <v>4</v>
      </c>
      <c r="E64" s="12" t="s">
        <v>26</v>
      </c>
      <c r="F64" s="7">
        <v>4</v>
      </c>
      <c r="G64" s="12" t="s">
        <v>26</v>
      </c>
      <c r="H64" s="24">
        <f t="shared" si="0"/>
        <v>0</v>
      </c>
      <c r="I64" s="12" t="s">
        <v>26</v>
      </c>
      <c r="J64" s="19" t="str">
        <f t="shared" si="5"/>
        <v>zamawiający</v>
      </c>
      <c r="K64" s="19"/>
    </row>
    <row r="65" spans="1:11" ht="30" customHeight="1" x14ac:dyDescent="0.25">
      <c r="A65" s="9">
        <f t="shared" si="1"/>
        <v>60</v>
      </c>
      <c r="B65" s="50"/>
      <c r="C65" s="36" t="s">
        <v>73</v>
      </c>
      <c r="D65" s="7">
        <v>6</v>
      </c>
      <c r="E65" s="12" t="s">
        <v>26</v>
      </c>
      <c r="F65" s="7">
        <v>6</v>
      </c>
      <c r="G65" s="12" t="s">
        <v>26</v>
      </c>
      <c r="H65" s="24">
        <f t="shared" si="0"/>
        <v>0</v>
      </c>
      <c r="I65" s="12" t="s">
        <v>26</v>
      </c>
      <c r="J65" s="19" t="str">
        <f t="shared" si="5"/>
        <v>zamawiający</v>
      </c>
      <c r="K65" s="19"/>
    </row>
    <row r="66" spans="1:11" ht="30" customHeight="1" x14ac:dyDescent="0.25">
      <c r="A66" s="9">
        <f t="shared" si="1"/>
        <v>61</v>
      </c>
      <c r="B66" s="48" t="s">
        <v>77</v>
      </c>
      <c r="C66" s="36" t="s">
        <v>71</v>
      </c>
      <c r="D66" s="7">
        <v>1</v>
      </c>
      <c r="E66" s="12" t="s">
        <v>26</v>
      </c>
      <c r="F66" s="7">
        <v>1</v>
      </c>
      <c r="G66" s="12" t="s">
        <v>26</v>
      </c>
      <c r="H66" s="24">
        <f t="shared" si="0"/>
        <v>0</v>
      </c>
      <c r="I66" s="12" t="s">
        <v>26</v>
      </c>
      <c r="J66" s="19" t="str">
        <f t="shared" si="5"/>
        <v>zamawiający</v>
      </c>
      <c r="K66" s="19"/>
    </row>
    <row r="67" spans="1:11" ht="30" customHeight="1" x14ac:dyDescent="0.25">
      <c r="A67" s="9">
        <f t="shared" si="1"/>
        <v>62</v>
      </c>
      <c r="B67" s="49"/>
      <c r="C67" s="36" t="s">
        <v>72</v>
      </c>
      <c r="D67" s="7">
        <v>0</v>
      </c>
      <c r="E67" s="12" t="s">
        <v>26</v>
      </c>
      <c r="F67" s="26">
        <v>0</v>
      </c>
      <c r="G67" s="12" t="s">
        <v>26</v>
      </c>
      <c r="H67" s="24">
        <f t="shared" si="0"/>
        <v>0</v>
      </c>
      <c r="I67" s="12" t="s">
        <v>26</v>
      </c>
      <c r="J67" s="19" t="str">
        <f t="shared" si="5"/>
        <v>zamawiający</v>
      </c>
      <c r="K67" s="19"/>
    </row>
    <row r="68" spans="1:11" ht="30" customHeight="1" x14ac:dyDescent="0.25">
      <c r="A68" s="9">
        <f t="shared" si="1"/>
        <v>63</v>
      </c>
      <c r="B68" s="50"/>
      <c r="C68" s="36" t="s">
        <v>73</v>
      </c>
      <c r="D68" s="7">
        <v>1</v>
      </c>
      <c r="E68" s="12" t="s">
        <v>26</v>
      </c>
      <c r="F68" s="7">
        <v>1</v>
      </c>
      <c r="G68" s="12" t="s">
        <v>26</v>
      </c>
      <c r="H68" s="24">
        <f t="shared" si="0"/>
        <v>0</v>
      </c>
      <c r="I68" s="12" t="s">
        <v>26</v>
      </c>
      <c r="J68" s="19" t="str">
        <f t="shared" si="5"/>
        <v>zamawiający</v>
      </c>
      <c r="K68" s="19"/>
    </row>
    <row r="69" spans="1:11" ht="30" customHeight="1" x14ac:dyDescent="0.25">
      <c r="A69" s="9">
        <f t="shared" si="1"/>
        <v>64</v>
      </c>
      <c r="B69" s="48" t="s">
        <v>78</v>
      </c>
      <c r="C69" s="36" t="s">
        <v>79</v>
      </c>
      <c r="D69" s="7">
        <v>7</v>
      </c>
      <c r="E69" s="12" t="s">
        <v>26</v>
      </c>
      <c r="F69" s="7">
        <v>7</v>
      </c>
      <c r="G69" s="12" t="s">
        <v>26</v>
      </c>
      <c r="H69" s="24">
        <f t="shared" si="0"/>
        <v>0</v>
      </c>
      <c r="I69" s="12" t="s">
        <v>26</v>
      </c>
      <c r="J69" s="19" t="str">
        <f t="shared" si="5"/>
        <v>zamawiający</v>
      </c>
      <c r="K69" s="19"/>
    </row>
    <row r="70" spans="1:11" ht="30" customHeight="1" x14ac:dyDescent="0.25">
      <c r="A70" s="9">
        <f t="shared" si="1"/>
        <v>65</v>
      </c>
      <c r="B70" s="49"/>
      <c r="C70" s="36" t="s">
        <v>58</v>
      </c>
      <c r="D70" s="7">
        <v>50</v>
      </c>
      <c r="E70" s="12" t="s">
        <v>26</v>
      </c>
      <c r="F70" s="7">
        <v>50</v>
      </c>
      <c r="G70" s="12" t="s">
        <v>26</v>
      </c>
      <c r="H70" s="24">
        <f t="shared" ref="H70:H111" si="6">D70-F70</f>
        <v>0</v>
      </c>
      <c r="I70" s="12" t="s">
        <v>26</v>
      </c>
      <c r="J70" s="19" t="str">
        <f t="shared" si="5"/>
        <v>zamawiający</v>
      </c>
      <c r="K70" s="19"/>
    </row>
    <row r="71" spans="1:11" ht="30" customHeight="1" x14ac:dyDescent="0.25">
      <c r="A71" s="9">
        <f t="shared" ref="A71:A117" si="7">A70+1</f>
        <v>66</v>
      </c>
      <c r="B71" s="49"/>
      <c r="C71" s="36" t="s">
        <v>59</v>
      </c>
      <c r="D71" s="7">
        <v>1</v>
      </c>
      <c r="E71" s="12" t="s">
        <v>26</v>
      </c>
      <c r="F71" s="7">
        <v>1</v>
      </c>
      <c r="G71" s="12" t="s">
        <v>26</v>
      </c>
      <c r="H71" s="24">
        <f t="shared" si="6"/>
        <v>0</v>
      </c>
      <c r="I71" s="12" t="s">
        <v>26</v>
      </c>
      <c r="J71" s="19" t="str">
        <f t="shared" si="5"/>
        <v>zamawiający</v>
      </c>
      <c r="K71" s="19"/>
    </row>
    <row r="72" spans="1:11" ht="30" customHeight="1" x14ac:dyDescent="0.25">
      <c r="A72" s="9">
        <f t="shared" si="7"/>
        <v>67</v>
      </c>
      <c r="B72" s="49"/>
      <c r="C72" s="36" t="s">
        <v>60</v>
      </c>
      <c r="D72" s="7">
        <v>5</v>
      </c>
      <c r="E72" s="12" t="s">
        <v>26</v>
      </c>
      <c r="F72" s="7">
        <v>5</v>
      </c>
      <c r="G72" s="12" t="s">
        <v>26</v>
      </c>
      <c r="H72" s="24">
        <f t="shared" si="6"/>
        <v>0</v>
      </c>
      <c r="I72" s="12" t="s">
        <v>26</v>
      </c>
      <c r="J72" s="19" t="str">
        <f t="shared" si="5"/>
        <v>zamawiający</v>
      </c>
      <c r="K72" s="19"/>
    </row>
    <row r="73" spans="1:11" ht="30" customHeight="1" x14ac:dyDescent="0.25">
      <c r="A73" s="9">
        <f t="shared" si="7"/>
        <v>68</v>
      </c>
      <c r="B73" s="50"/>
      <c r="C73" s="36" t="s">
        <v>80</v>
      </c>
      <c r="D73" s="7">
        <v>1</v>
      </c>
      <c r="E73" s="12" t="s">
        <v>26</v>
      </c>
      <c r="F73" s="7">
        <v>1</v>
      </c>
      <c r="G73" s="12" t="s">
        <v>26</v>
      </c>
      <c r="H73" s="24">
        <f t="shared" si="6"/>
        <v>0</v>
      </c>
      <c r="I73" s="12" t="s">
        <v>26</v>
      </c>
      <c r="J73" s="19" t="str">
        <f t="shared" si="5"/>
        <v>zamawiający</v>
      </c>
      <c r="K73" s="19"/>
    </row>
    <row r="74" spans="1:11" ht="48" customHeight="1" x14ac:dyDescent="0.25">
      <c r="A74" s="9">
        <f t="shared" si="7"/>
        <v>69</v>
      </c>
      <c r="B74" s="10" t="s">
        <v>81</v>
      </c>
      <c r="C74" s="36" t="s">
        <v>58</v>
      </c>
      <c r="D74" s="7">
        <v>19</v>
      </c>
      <c r="E74" s="12" t="s">
        <v>26</v>
      </c>
      <c r="F74" s="7">
        <v>14</v>
      </c>
      <c r="G74" s="12" t="s">
        <v>26</v>
      </c>
      <c r="H74" s="20">
        <f t="shared" si="6"/>
        <v>5</v>
      </c>
      <c r="I74" s="12" t="s">
        <v>26</v>
      </c>
      <c r="J74" s="15" t="s">
        <v>136</v>
      </c>
      <c r="K74" s="43" t="s">
        <v>141</v>
      </c>
    </row>
    <row r="75" spans="1:11" ht="30" customHeight="1" x14ac:dyDescent="0.25">
      <c r="A75" s="9">
        <f t="shared" si="7"/>
        <v>70</v>
      </c>
      <c r="B75" s="10" t="s">
        <v>82</v>
      </c>
      <c r="C75" s="36" t="s">
        <v>58</v>
      </c>
      <c r="D75" s="7">
        <v>19</v>
      </c>
      <c r="E75" s="12" t="s">
        <v>26</v>
      </c>
      <c r="F75" s="18">
        <v>0</v>
      </c>
      <c r="G75" s="12" t="s">
        <v>26</v>
      </c>
      <c r="H75" s="20">
        <f t="shared" si="6"/>
        <v>19</v>
      </c>
      <c r="I75" s="12" t="s">
        <v>26</v>
      </c>
      <c r="J75" s="16" t="str">
        <f t="shared" si="5"/>
        <v xml:space="preserve"> wykonawca</v>
      </c>
      <c r="K75" s="27"/>
    </row>
    <row r="76" spans="1:11" ht="30" customHeight="1" x14ac:dyDescent="0.25">
      <c r="A76" s="9">
        <f t="shared" si="7"/>
        <v>71</v>
      </c>
      <c r="B76" s="10" t="s">
        <v>83</v>
      </c>
      <c r="C76" s="36" t="s">
        <v>58</v>
      </c>
      <c r="D76" s="7">
        <v>19</v>
      </c>
      <c r="E76" s="12" t="s">
        <v>26</v>
      </c>
      <c r="F76" s="18">
        <v>0</v>
      </c>
      <c r="G76" s="12" t="s">
        <v>26</v>
      </c>
      <c r="H76" s="20">
        <f t="shared" si="6"/>
        <v>19</v>
      </c>
      <c r="I76" s="12" t="s">
        <v>26</v>
      </c>
      <c r="J76" s="16" t="str">
        <f t="shared" si="5"/>
        <v xml:space="preserve"> wykonawca</v>
      </c>
      <c r="K76" s="16"/>
    </row>
    <row r="77" spans="1:11" ht="33" customHeight="1" x14ac:dyDescent="0.25">
      <c r="A77" s="9">
        <f t="shared" si="7"/>
        <v>72</v>
      </c>
      <c r="B77" s="10" t="s">
        <v>84</v>
      </c>
      <c r="C77" s="36" t="s">
        <v>85</v>
      </c>
      <c r="D77" s="7">
        <v>1</v>
      </c>
      <c r="E77" s="12" t="s">
        <v>26</v>
      </c>
      <c r="F77" s="7">
        <v>1</v>
      </c>
      <c r="G77" s="12" t="s">
        <v>26</v>
      </c>
      <c r="H77" s="24">
        <f t="shared" si="6"/>
        <v>0</v>
      </c>
      <c r="I77" s="12" t="s">
        <v>26</v>
      </c>
      <c r="J77" s="19" t="str">
        <f t="shared" si="5"/>
        <v>zamawiający</v>
      </c>
      <c r="K77" s="19"/>
    </row>
    <row r="78" spans="1:11" ht="30" customHeight="1" x14ac:dyDescent="0.25">
      <c r="A78" s="9">
        <f t="shared" si="7"/>
        <v>73</v>
      </c>
      <c r="B78" s="10" t="s">
        <v>86</v>
      </c>
      <c r="C78" s="36"/>
      <c r="D78" s="7">
        <v>1</v>
      </c>
      <c r="E78" s="12" t="s">
        <v>26</v>
      </c>
      <c r="F78" s="7">
        <v>1</v>
      </c>
      <c r="G78" s="12" t="s">
        <v>26</v>
      </c>
      <c r="H78" s="24">
        <f t="shared" si="6"/>
        <v>0</v>
      </c>
      <c r="I78" s="12" t="s">
        <v>26</v>
      </c>
      <c r="J78" s="19" t="str">
        <f t="shared" si="5"/>
        <v>zamawiający</v>
      </c>
      <c r="K78" s="19"/>
    </row>
    <row r="79" spans="1:11" ht="80.25" customHeight="1" x14ac:dyDescent="0.25">
      <c r="A79" s="9">
        <f t="shared" si="7"/>
        <v>74</v>
      </c>
      <c r="B79" s="10" t="s">
        <v>87</v>
      </c>
      <c r="C79" s="38" t="s">
        <v>161</v>
      </c>
      <c r="D79" s="7">
        <v>1</v>
      </c>
      <c r="E79" s="12" t="s">
        <v>26</v>
      </c>
      <c r="F79" s="7">
        <v>1</v>
      </c>
      <c r="G79" s="12" t="s">
        <v>26</v>
      </c>
      <c r="H79" s="24">
        <f t="shared" si="6"/>
        <v>0</v>
      </c>
      <c r="I79" s="12" t="s">
        <v>26</v>
      </c>
      <c r="J79" s="28" t="str">
        <f t="shared" si="5"/>
        <v>zamawiający</v>
      </c>
      <c r="K79" s="58" t="s">
        <v>88</v>
      </c>
    </row>
    <row r="80" spans="1:11" ht="63" customHeight="1" x14ac:dyDescent="0.25">
      <c r="A80" s="9">
        <f t="shared" si="7"/>
        <v>75</v>
      </c>
      <c r="B80" s="10" t="s">
        <v>89</v>
      </c>
      <c r="C80" s="38" t="s">
        <v>90</v>
      </c>
      <c r="D80" s="7">
        <v>2</v>
      </c>
      <c r="E80" s="12" t="s">
        <v>26</v>
      </c>
      <c r="F80" s="7">
        <v>2</v>
      </c>
      <c r="G80" s="12" t="s">
        <v>26</v>
      </c>
      <c r="H80" s="24">
        <f t="shared" si="6"/>
        <v>0</v>
      </c>
      <c r="I80" s="12" t="s">
        <v>26</v>
      </c>
      <c r="J80" s="28" t="str">
        <f t="shared" si="5"/>
        <v>zamawiający</v>
      </c>
      <c r="K80" s="58"/>
    </row>
    <row r="81" spans="1:11" ht="66.75" customHeight="1" x14ac:dyDescent="0.25">
      <c r="A81" s="9">
        <f t="shared" si="7"/>
        <v>76</v>
      </c>
      <c r="B81" s="10" t="s">
        <v>91</v>
      </c>
      <c r="C81" s="38" t="s">
        <v>92</v>
      </c>
      <c r="D81" s="7">
        <v>1</v>
      </c>
      <c r="E81" s="12" t="s">
        <v>26</v>
      </c>
      <c r="F81" s="7">
        <v>1</v>
      </c>
      <c r="G81" s="12" t="s">
        <v>26</v>
      </c>
      <c r="H81" s="24">
        <f t="shared" si="6"/>
        <v>0</v>
      </c>
      <c r="I81" s="12" t="s">
        <v>26</v>
      </c>
      <c r="J81" s="28" t="str">
        <f t="shared" si="5"/>
        <v>zamawiający</v>
      </c>
      <c r="K81" s="58"/>
    </row>
    <row r="82" spans="1:11" ht="72.75" customHeight="1" x14ac:dyDescent="0.25">
      <c r="A82" s="9">
        <f t="shared" si="7"/>
        <v>77</v>
      </c>
      <c r="B82" s="10" t="s">
        <v>93</v>
      </c>
      <c r="C82" s="36" t="s">
        <v>94</v>
      </c>
      <c r="D82" s="7">
        <v>1</v>
      </c>
      <c r="E82" s="12" t="s">
        <v>26</v>
      </c>
      <c r="F82" s="7">
        <v>1</v>
      </c>
      <c r="G82" s="12" t="s">
        <v>26</v>
      </c>
      <c r="H82" s="24">
        <f t="shared" si="6"/>
        <v>0</v>
      </c>
      <c r="I82" s="12" t="s">
        <v>26</v>
      </c>
      <c r="J82" s="28" t="str">
        <f t="shared" si="5"/>
        <v>zamawiający</v>
      </c>
      <c r="K82" s="58"/>
    </row>
    <row r="83" spans="1:11" ht="54.75" customHeight="1" x14ac:dyDescent="0.25">
      <c r="A83" s="9">
        <f t="shared" si="7"/>
        <v>78</v>
      </c>
      <c r="B83" s="10" t="s">
        <v>95</v>
      </c>
      <c r="C83" s="36" t="s">
        <v>96</v>
      </c>
      <c r="D83" s="7">
        <v>1</v>
      </c>
      <c r="E83" s="12" t="s">
        <v>26</v>
      </c>
      <c r="F83" s="7">
        <v>1</v>
      </c>
      <c r="G83" s="12" t="s">
        <v>26</v>
      </c>
      <c r="H83" s="24">
        <f t="shared" si="6"/>
        <v>0</v>
      </c>
      <c r="I83" s="12" t="s">
        <v>26</v>
      </c>
      <c r="J83" s="19" t="str">
        <f t="shared" si="5"/>
        <v>zamawiający</v>
      </c>
      <c r="K83" s="19"/>
    </row>
    <row r="84" spans="1:11" ht="60.75" customHeight="1" x14ac:dyDescent="0.25">
      <c r="A84" s="9">
        <f t="shared" si="7"/>
        <v>79</v>
      </c>
      <c r="B84" s="10" t="s">
        <v>97</v>
      </c>
      <c r="C84" s="36" t="s">
        <v>96</v>
      </c>
      <c r="D84" s="7">
        <v>1</v>
      </c>
      <c r="E84" s="12" t="s">
        <v>26</v>
      </c>
      <c r="F84" s="7">
        <v>1</v>
      </c>
      <c r="G84" s="12" t="s">
        <v>26</v>
      </c>
      <c r="H84" s="24">
        <f t="shared" si="6"/>
        <v>0</v>
      </c>
      <c r="I84" s="12" t="s">
        <v>26</v>
      </c>
      <c r="J84" s="19" t="str">
        <f t="shared" si="5"/>
        <v>zamawiający</v>
      </c>
      <c r="K84" s="19"/>
    </row>
    <row r="85" spans="1:11" ht="30" customHeight="1" x14ac:dyDescent="0.25">
      <c r="A85" s="9">
        <f t="shared" si="7"/>
        <v>80</v>
      </c>
      <c r="B85" s="10" t="s">
        <v>146</v>
      </c>
      <c r="C85" s="37" t="s">
        <v>160</v>
      </c>
      <c r="D85" s="7">
        <v>1</v>
      </c>
      <c r="E85" s="12" t="s">
        <v>26</v>
      </c>
      <c r="F85" s="7">
        <v>1</v>
      </c>
      <c r="G85" s="12" t="s">
        <v>26</v>
      </c>
      <c r="H85" s="20">
        <f t="shared" si="6"/>
        <v>0</v>
      </c>
      <c r="I85" s="12" t="s">
        <v>26</v>
      </c>
      <c r="J85" s="19" t="str">
        <f t="shared" si="5"/>
        <v>zamawiający</v>
      </c>
      <c r="K85" s="23"/>
    </row>
    <row r="86" spans="1:11" ht="30" customHeight="1" x14ac:dyDescent="0.25">
      <c r="A86" s="9">
        <f t="shared" si="7"/>
        <v>81</v>
      </c>
      <c r="B86" s="10" t="s">
        <v>98</v>
      </c>
      <c r="C86" s="37" t="s">
        <v>99</v>
      </c>
      <c r="D86" s="7">
        <v>1</v>
      </c>
      <c r="E86" s="12" t="s">
        <v>26</v>
      </c>
      <c r="F86" s="7">
        <v>0</v>
      </c>
      <c r="G86" s="12" t="s">
        <v>26</v>
      </c>
      <c r="H86" s="20">
        <f t="shared" si="6"/>
        <v>1</v>
      </c>
      <c r="I86" s="12" t="s">
        <v>26</v>
      </c>
      <c r="J86" s="16" t="str">
        <f t="shared" si="5"/>
        <v xml:space="preserve"> wykonawca</v>
      </c>
      <c r="K86" s="23"/>
    </row>
    <row r="87" spans="1:11" ht="30" customHeight="1" x14ac:dyDescent="0.25">
      <c r="A87" s="9">
        <f t="shared" si="7"/>
        <v>82</v>
      </c>
      <c r="B87" s="10" t="s">
        <v>100</v>
      </c>
      <c r="C87" s="36" t="s">
        <v>101</v>
      </c>
      <c r="D87" s="7">
        <v>4</v>
      </c>
      <c r="E87" s="12" t="s">
        <v>26</v>
      </c>
      <c r="F87" s="7">
        <v>4</v>
      </c>
      <c r="G87" s="12" t="s">
        <v>26</v>
      </c>
      <c r="H87" s="24">
        <f t="shared" si="6"/>
        <v>0</v>
      </c>
      <c r="I87" s="12" t="s">
        <v>26</v>
      </c>
      <c r="J87" s="19" t="str">
        <f t="shared" si="5"/>
        <v>zamawiający</v>
      </c>
      <c r="K87" s="19"/>
    </row>
    <row r="88" spans="1:11" ht="30" customHeight="1" x14ac:dyDescent="0.25">
      <c r="A88" s="9">
        <f t="shared" si="7"/>
        <v>83</v>
      </c>
      <c r="B88" s="22" t="s">
        <v>102</v>
      </c>
      <c r="C88" s="29"/>
      <c r="D88" s="7">
        <v>32</v>
      </c>
      <c r="E88" s="12" t="s">
        <v>26</v>
      </c>
      <c r="F88" s="7">
        <v>32</v>
      </c>
      <c r="G88" s="12" t="s">
        <v>26</v>
      </c>
      <c r="H88" s="24">
        <f t="shared" si="6"/>
        <v>0</v>
      </c>
      <c r="I88" s="12" t="s">
        <v>26</v>
      </c>
      <c r="J88" s="19" t="str">
        <f t="shared" si="5"/>
        <v>zamawiający</v>
      </c>
      <c r="K88" s="19"/>
    </row>
    <row r="89" spans="1:11" ht="30" customHeight="1" x14ac:dyDescent="0.25">
      <c r="A89" s="9">
        <f t="shared" si="7"/>
        <v>84</v>
      </c>
      <c r="B89" s="22" t="s">
        <v>103</v>
      </c>
      <c r="C89" s="29"/>
      <c r="D89" s="7">
        <v>32</v>
      </c>
      <c r="E89" s="12" t="s">
        <v>26</v>
      </c>
      <c r="F89" s="7">
        <v>32</v>
      </c>
      <c r="G89" s="12" t="s">
        <v>26</v>
      </c>
      <c r="H89" s="24">
        <f t="shared" si="6"/>
        <v>0</v>
      </c>
      <c r="I89" s="12" t="s">
        <v>26</v>
      </c>
      <c r="J89" s="19" t="str">
        <f t="shared" si="5"/>
        <v>zamawiający</v>
      </c>
      <c r="K89" s="19"/>
    </row>
    <row r="90" spans="1:11" ht="30" customHeight="1" x14ac:dyDescent="0.25">
      <c r="A90" s="9">
        <f t="shared" si="7"/>
        <v>85</v>
      </c>
      <c r="B90" s="10" t="s">
        <v>104</v>
      </c>
      <c r="C90" s="25"/>
      <c r="D90" s="7">
        <v>1</v>
      </c>
      <c r="E90" s="12" t="s">
        <v>26</v>
      </c>
      <c r="F90" s="7">
        <v>1</v>
      </c>
      <c r="G90" s="12" t="s">
        <v>26</v>
      </c>
      <c r="H90" s="24">
        <f t="shared" si="6"/>
        <v>0</v>
      </c>
      <c r="I90" s="12" t="s">
        <v>26</v>
      </c>
      <c r="J90" s="19" t="str">
        <f t="shared" si="5"/>
        <v>zamawiający</v>
      </c>
      <c r="K90" s="19"/>
    </row>
    <row r="91" spans="1:11" ht="30" customHeight="1" x14ac:dyDescent="0.25">
      <c r="A91" s="9">
        <f t="shared" si="7"/>
        <v>86</v>
      </c>
      <c r="B91" s="10" t="s">
        <v>105</v>
      </c>
      <c r="C91" s="36" t="s">
        <v>106</v>
      </c>
      <c r="D91" s="7">
        <v>1</v>
      </c>
      <c r="E91" s="12" t="s">
        <v>26</v>
      </c>
      <c r="F91" s="7">
        <v>1</v>
      </c>
      <c r="G91" s="12" t="s">
        <v>26</v>
      </c>
      <c r="H91" s="24">
        <f t="shared" si="6"/>
        <v>0</v>
      </c>
      <c r="I91" s="12" t="s">
        <v>26</v>
      </c>
      <c r="J91" s="19" t="str">
        <f t="shared" si="5"/>
        <v>zamawiający</v>
      </c>
      <c r="K91" s="19"/>
    </row>
    <row r="92" spans="1:11" ht="102.75" customHeight="1" x14ac:dyDescent="0.25">
      <c r="A92" s="9">
        <f t="shared" si="7"/>
        <v>87</v>
      </c>
      <c r="B92" s="10" t="s">
        <v>107</v>
      </c>
      <c r="C92" s="36" t="s">
        <v>108</v>
      </c>
      <c r="D92" s="7">
        <v>1</v>
      </c>
      <c r="E92" s="12" t="s">
        <v>26</v>
      </c>
      <c r="F92" s="7">
        <v>0</v>
      </c>
      <c r="G92" s="12" t="s">
        <v>26</v>
      </c>
      <c r="H92" s="20">
        <f t="shared" si="6"/>
        <v>1</v>
      </c>
      <c r="I92" s="12" t="s">
        <v>26</v>
      </c>
      <c r="J92" s="16" t="str">
        <f t="shared" ref="J92:J117" si="8">IF(F92&lt;D92," wykonawca","zamawiający")</f>
        <v xml:space="preserve"> wykonawca</v>
      </c>
      <c r="K92" s="23"/>
    </row>
    <row r="93" spans="1:11" ht="30" customHeight="1" x14ac:dyDescent="0.25">
      <c r="A93" s="9">
        <f t="shared" si="7"/>
        <v>88</v>
      </c>
      <c r="B93" s="10" t="s">
        <v>109</v>
      </c>
      <c r="C93" s="30"/>
      <c r="D93" s="7">
        <v>1</v>
      </c>
      <c r="E93" s="12" t="s">
        <v>26</v>
      </c>
      <c r="F93" s="7">
        <v>0</v>
      </c>
      <c r="G93" s="12" t="s">
        <v>26</v>
      </c>
      <c r="H93" s="20">
        <f t="shared" si="6"/>
        <v>1</v>
      </c>
      <c r="I93" s="12" t="s">
        <v>26</v>
      </c>
      <c r="J93" s="16" t="str">
        <f t="shared" si="8"/>
        <v xml:space="preserve"> wykonawca</v>
      </c>
      <c r="K93" s="23"/>
    </row>
    <row r="94" spans="1:11" ht="30" customHeight="1" x14ac:dyDescent="0.25">
      <c r="A94" s="9">
        <f t="shared" si="7"/>
        <v>89</v>
      </c>
      <c r="B94" s="10" t="s">
        <v>110</v>
      </c>
      <c r="C94" s="37" t="s">
        <v>111</v>
      </c>
      <c r="D94" s="7">
        <v>1</v>
      </c>
      <c r="E94" s="12" t="s">
        <v>26</v>
      </c>
      <c r="F94" s="7">
        <v>0</v>
      </c>
      <c r="G94" s="12" t="s">
        <v>26</v>
      </c>
      <c r="H94" s="20">
        <f t="shared" si="6"/>
        <v>1</v>
      </c>
      <c r="I94" s="12" t="s">
        <v>26</v>
      </c>
      <c r="J94" s="16" t="str">
        <f t="shared" si="8"/>
        <v xml:space="preserve"> wykonawca</v>
      </c>
      <c r="K94" s="23"/>
    </row>
    <row r="95" spans="1:11" ht="44.25" customHeight="1" x14ac:dyDescent="0.25">
      <c r="A95" s="9">
        <f t="shared" si="7"/>
        <v>90</v>
      </c>
      <c r="B95" s="10" t="s">
        <v>112</v>
      </c>
      <c r="C95" s="36" t="s">
        <v>113</v>
      </c>
      <c r="D95" s="7">
        <v>1</v>
      </c>
      <c r="E95" s="12" t="s">
        <v>26</v>
      </c>
      <c r="F95" s="7">
        <v>0</v>
      </c>
      <c r="G95" s="12" t="s">
        <v>26</v>
      </c>
      <c r="H95" s="20">
        <f t="shared" si="6"/>
        <v>1</v>
      </c>
      <c r="I95" s="12" t="s">
        <v>26</v>
      </c>
      <c r="J95" s="16" t="str">
        <f t="shared" si="8"/>
        <v xml:space="preserve"> wykonawca</v>
      </c>
      <c r="K95" s="23"/>
    </row>
    <row r="96" spans="1:11" ht="108" customHeight="1" x14ac:dyDescent="0.25">
      <c r="A96" s="9">
        <f t="shared" si="7"/>
        <v>91</v>
      </c>
      <c r="B96" s="10" t="s">
        <v>114</v>
      </c>
      <c r="C96" s="37" t="s">
        <v>115</v>
      </c>
      <c r="D96" s="7">
        <v>1</v>
      </c>
      <c r="E96" s="12" t="s">
        <v>26</v>
      </c>
      <c r="F96" s="7">
        <v>0</v>
      </c>
      <c r="G96" s="12" t="s">
        <v>26</v>
      </c>
      <c r="H96" s="20">
        <f t="shared" si="6"/>
        <v>1</v>
      </c>
      <c r="I96" s="12" t="s">
        <v>26</v>
      </c>
      <c r="J96" s="16" t="str">
        <f t="shared" si="8"/>
        <v xml:space="preserve"> wykonawca</v>
      </c>
      <c r="K96" s="23"/>
    </row>
    <row r="97" spans="1:11" ht="72" customHeight="1" x14ac:dyDescent="0.25">
      <c r="A97" s="9">
        <f t="shared" si="7"/>
        <v>92</v>
      </c>
      <c r="B97" s="10" t="s">
        <v>116</v>
      </c>
      <c r="C97" s="37" t="s">
        <v>159</v>
      </c>
      <c r="D97" s="7">
        <v>1</v>
      </c>
      <c r="E97" s="12" t="s">
        <v>26</v>
      </c>
      <c r="F97" s="7">
        <v>0</v>
      </c>
      <c r="G97" s="12" t="s">
        <v>26</v>
      </c>
      <c r="H97" s="20">
        <f t="shared" si="6"/>
        <v>1</v>
      </c>
      <c r="I97" s="12" t="s">
        <v>26</v>
      </c>
      <c r="J97" s="16" t="str">
        <f t="shared" si="8"/>
        <v xml:space="preserve"> wykonawca</v>
      </c>
      <c r="K97" s="23"/>
    </row>
    <row r="98" spans="1:11" ht="36.75" customHeight="1" x14ac:dyDescent="0.25">
      <c r="A98" s="9">
        <f t="shared" si="7"/>
        <v>93</v>
      </c>
      <c r="B98" s="10" t="s">
        <v>117</v>
      </c>
      <c r="C98" s="37" t="s">
        <v>118</v>
      </c>
      <c r="D98" s="7">
        <v>1</v>
      </c>
      <c r="E98" s="12" t="s">
        <v>26</v>
      </c>
      <c r="F98" s="7">
        <v>0</v>
      </c>
      <c r="G98" s="12" t="s">
        <v>26</v>
      </c>
      <c r="H98" s="20">
        <f t="shared" si="6"/>
        <v>1</v>
      </c>
      <c r="I98" s="12" t="s">
        <v>26</v>
      </c>
      <c r="J98" s="16" t="str">
        <f t="shared" si="8"/>
        <v xml:space="preserve"> wykonawca</v>
      </c>
      <c r="K98" s="23"/>
    </row>
    <row r="99" spans="1:11" ht="51.75" customHeight="1" x14ac:dyDescent="0.25">
      <c r="A99" s="9">
        <f t="shared" si="7"/>
        <v>94</v>
      </c>
      <c r="B99" s="10" t="s">
        <v>119</v>
      </c>
      <c r="C99" s="37" t="s">
        <v>120</v>
      </c>
      <c r="D99" s="7">
        <v>1</v>
      </c>
      <c r="E99" s="12" t="s">
        <v>26</v>
      </c>
      <c r="F99" s="7">
        <v>0</v>
      </c>
      <c r="G99" s="12" t="s">
        <v>26</v>
      </c>
      <c r="H99" s="20">
        <f t="shared" si="6"/>
        <v>1</v>
      </c>
      <c r="I99" s="12" t="s">
        <v>26</v>
      </c>
      <c r="J99" s="16" t="str">
        <f t="shared" si="8"/>
        <v xml:space="preserve"> wykonawca</v>
      </c>
      <c r="K99" s="23"/>
    </row>
    <row r="100" spans="1:11" ht="33" customHeight="1" x14ac:dyDescent="0.25">
      <c r="A100" s="9">
        <f t="shared" si="7"/>
        <v>95</v>
      </c>
      <c r="B100" s="10" t="s">
        <v>121</v>
      </c>
      <c r="C100" s="37" t="s">
        <v>118</v>
      </c>
      <c r="D100" s="7">
        <v>1</v>
      </c>
      <c r="E100" s="12" t="s">
        <v>26</v>
      </c>
      <c r="F100" s="7">
        <v>0</v>
      </c>
      <c r="G100" s="12" t="s">
        <v>26</v>
      </c>
      <c r="H100" s="20">
        <f t="shared" si="6"/>
        <v>1</v>
      </c>
      <c r="I100" s="12" t="s">
        <v>26</v>
      </c>
      <c r="J100" s="16" t="str">
        <f t="shared" si="8"/>
        <v xml:space="preserve"> wykonawca</v>
      </c>
      <c r="K100" s="23"/>
    </row>
    <row r="101" spans="1:11" ht="30" customHeight="1" x14ac:dyDescent="0.25">
      <c r="A101" s="9">
        <f t="shared" si="7"/>
        <v>96</v>
      </c>
      <c r="B101" s="10" t="s">
        <v>122</v>
      </c>
      <c r="C101" s="37" t="s">
        <v>123</v>
      </c>
      <c r="D101" s="7">
        <v>2</v>
      </c>
      <c r="E101" s="12" t="s">
        <v>26</v>
      </c>
      <c r="F101" s="7">
        <v>0</v>
      </c>
      <c r="G101" s="12" t="s">
        <v>26</v>
      </c>
      <c r="H101" s="20">
        <f t="shared" si="6"/>
        <v>2</v>
      </c>
      <c r="I101" s="12" t="s">
        <v>26</v>
      </c>
      <c r="J101" s="16" t="str">
        <f t="shared" si="8"/>
        <v xml:space="preserve"> wykonawca</v>
      </c>
      <c r="K101" s="23"/>
    </row>
    <row r="102" spans="1:11" ht="75.75" customHeight="1" x14ac:dyDescent="0.25">
      <c r="A102" s="9">
        <f t="shared" si="7"/>
        <v>97</v>
      </c>
      <c r="B102" s="10" t="s">
        <v>124</v>
      </c>
      <c r="C102" s="37" t="s">
        <v>158</v>
      </c>
      <c r="D102" s="7">
        <v>1</v>
      </c>
      <c r="E102" s="12" t="s">
        <v>26</v>
      </c>
      <c r="F102" s="7">
        <v>0</v>
      </c>
      <c r="G102" s="12" t="s">
        <v>26</v>
      </c>
      <c r="H102" s="20">
        <f t="shared" si="6"/>
        <v>1</v>
      </c>
      <c r="I102" s="12" t="s">
        <v>26</v>
      </c>
      <c r="J102" s="16" t="str">
        <f t="shared" si="8"/>
        <v xml:space="preserve"> wykonawca</v>
      </c>
      <c r="K102" s="23"/>
    </row>
    <row r="103" spans="1:11" ht="75.75" customHeight="1" x14ac:dyDescent="0.25">
      <c r="A103" s="9">
        <f t="shared" si="7"/>
        <v>98</v>
      </c>
      <c r="B103" s="10" t="s">
        <v>172</v>
      </c>
      <c r="C103" s="30"/>
      <c r="D103" s="7">
        <v>2</v>
      </c>
      <c r="E103" s="12" t="s">
        <v>26</v>
      </c>
      <c r="F103" s="7">
        <v>0</v>
      </c>
      <c r="G103" s="12" t="s">
        <v>26</v>
      </c>
      <c r="H103" s="20">
        <f>D103-F103</f>
        <v>2</v>
      </c>
      <c r="I103" s="12" t="s">
        <v>26</v>
      </c>
      <c r="J103" s="16" t="str">
        <f>IF(F103&lt;D103," wykonawca","zamawiający")</f>
        <v xml:space="preserve"> wykonawca</v>
      </c>
      <c r="K103" s="23"/>
    </row>
    <row r="104" spans="1:11" ht="96.75" customHeight="1" x14ac:dyDescent="0.25">
      <c r="A104" s="9">
        <f t="shared" si="7"/>
        <v>99</v>
      </c>
      <c r="B104" s="10" t="s">
        <v>125</v>
      </c>
      <c r="C104" s="36" t="s">
        <v>156</v>
      </c>
      <c r="D104" s="7">
        <v>1</v>
      </c>
      <c r="E104" s="12" t="s">
        <v>26</v>
      </c>
      <c r="F104" s="7">
        <v>0</v>
      </c>
      <c r="G104" s="12" t="s">
        <v>26</v>
      </c>
      <c r="H104" s="20">
        <f>D104-F104</f>
        <v>1</v>
      </c>
      <c r="I104" s="12" t="s">
        <v>26</v>
      </c>
      <c r="J104" s="16" t="str">
        <f>IF(F104&lt;D104," wykonawca","zamawiający")</f>
        <v xml:space="preserve"> wykonawca</v>
      </c>
      <c r="K104" s="23"/>
    </row>
    <row r="105" spans="1:11" ht="75.75" customHeight="1" x14ac:dyDescent="0.25">
      <c r="A105" s="9">
        <f t="shared" si="7"/>
        <v>100</v>
      </c>
      <c r="B105" s="10" t="s">
        <v>148</v>
      </c>
      <c r="C105" s="36" t="s">
        <v>157</v>
      </c>
      <c r="D105" s="7">
        <v>1</v>
      </c>
      <c r="E105" s="12" t="s">
        <v>26</v>
      </c>
      <c r="F105" s="7">
        <v>0</v>
      </c>
      <c r="G105" s="12" t="s">
        <v>26</v>
      </c>
      <c r="H105" s="20">
        <f>D105-F105</f>
        <v>1</v>
      </c>
      <c r="I105" s="12" t="s">
        <v>26</v>
      </c>
      <c r="J105" s="16" t="str">
        <f>IF(F105&lt;D105," wykonawca","zamawiający")</f>
        <v xml:space="preserve"> wykonawca</v>
      </c>
      <c r="K105" s="23"/>
    </row>
    <row r="106" spans="1:11" ht="75.75" customHeight="1" x14ac:dyDescent="0.25">
      <c r="A106" s="9">
        <f t="shared" si="7"/>
        <v>101</v>
      </c>
      <c r="B106" s="10" t="s">
        <v>154</v>
      </c>
      <c r="C106" s="30"/>
      <c r="D106" s="7">
        <v>2</v>
      </c>
      <c r="E106" s="12" t="s">
        <v>26</v>
      </c>
      <c r="F106" s="7">
        <v>0</v>
      </c>
      <c r="G106" s="12" t="s">
        <v>26</v>
      </c>
      <c r="H106" s="20">
        <f>D106-F106</f>
        <v>2</v>
      </c>
      <c r="I106" s="12" t="s">
        <v>26</v>
      </c>
      <c r="J106" s="16" t="str">
        <f>IF(F106&lt;D106," wykonawca","zamawiający")</f>
        <v xml:space="preserve"> wykonawca</v>
      </c>
      <c r="K106" s="23"/>
    </row>
    <row r="107" spans="1:11" ht="110.25" customHeight="1" x14ac:dyDescent="0.25">
      <c r="A107" s="9">
        <f t="shared" si="7"/>
        <v>102</v>
      </c>
      <c r="B107" s="10" t="s">
        <v>125</v>
      </c>
      <c r="C107" s="37" t="s">
        <v>155</v>
      </c>
      <c r="D107" s="7">
        <v>1</v>
      </c>
      <c r="E107" s="12" t="s">
        <v>26</v>
      </c>
      <c r="F107" s="7">
        <v>0</v>
      </c>
      <c r="G107" s="12" t="s">
        <v>26</v>
      </c>
      <c r="H107" s="20">
        <f t="shared" ref="H107" si="9">D107-F107</f>
        <v>1</v>
      </c>
      <c r="I107" s="12" t="s">
        <v>26</v>
      </c>
      <c r="J107" s="16" t="str">
        <f t="shared" ref="J107" si="10">IF(F107&lt;D107," wykonawca","zamawiający")</f>
        <v xml:space="preserve"> wykonawca</v>
      </c>
      <c r="K107" s="23"/>
    </row>
    <row r="108" spans="1:11" ht="75.75" customHeight="1" x14ac:dyDescent="0.25">
      <c r="A108" s="9">
        <f t="shared" si="7"/>
        <v>103</v>
      </c>
      <c r="B108" s="10" t="s">
        <v>126</v>
      </c>
      <c r="C108" s="36" t="s">
        <v>153</v>
      </c>
      <c r="D108" s="7">
        <v>2</v>
      </c>
      <c r="E108" s="12" t="s">
        <v>26</v>
      </c>
      <c r="F108" s="7">
        <v>0</v>
      </c>
      <c r="G108" s="12" t="s">
        <v>26</v>
      </c>
      <c r="H108" s="20">
        <f>D108-F108</f>
        <v>2</v>
      </c>
      <c r="I108" s="12" t="s">
        <v>26</v>
      </c>
      <c r="J108" s="16" t="str">
        <f>IF(F108&lt;D108," wykonawca","zamawiający")</f>
        <v xml:space="preserve"> wykonawca</v>
      </c>
      <c r="K108" s="23"/>
    </row>
    <row r="109" spans="1:11" ht="84.75" customHeight="1" x14ac:dyDescent="0.25">
      <c r="A109" s="9">
        <f t="shared" si="7"/>
        <v>104</v>
      </c>
      <c r="B109" s="10" t="s">
        <v>147</v>
      </c>
      <c r="C109" s="36" t="s">
        <v>153</v>
      </c>
      <c r="D109" s="7">
        <v>2</v>
      </c>
      <c r="E109" s="12" t="s">
        <v>26</v>
      </c>
      <c r="F109" s="7">
        <v>0</v>
      </c>
      <c r="G109" s="12" t="s">
        <v>26</v>
      </c>
      <c r="H109" s="20">
        <f>D109-F109</f>
        <v>2</v>
      </c>
      <c r="I109" s="12" t="s">
        <v>26</v>
      </c>
      <c r="J109" s="16" t="str">
        <f>IF(F109&lt;D109," wykonawca","zamawiający")</f>
        <v xml:space="preserve"> wykonawca</v>
      </c>
      <c r="K109" s="23"/>
    </row>
    <row r="110" spans="1:11" ht="32.25" customHeight="1" x14ac:dyDescent="0.25">
      <c r="A110" s="9">
        <f t="shared" si="7"/>
        <v>105</v>
      </c>
      <c r="B110" s="10" t="s">
        <v>127</v>
      </c>
      <c r="C110" s="36" t="s">
        <v>128</v>
      </c>
      <c r="D110" s="7">
        <v>10</v>
      </c>
      <c r="E110" s="12" t="s">
        <v>26</v>
      </c>
      <c r="F110" s="7">
        <v>0</v>
      </c>
      <c r="G110" s="12" t="s">
        <v>26</v>
      </c>
      <c r="H110" s="20">
        <f t="shared" si="6"/>
        <v>10</v>
      </c>
      <c r="I110" s="12" t="s">
        <v>26</v>
      </c>
      <c r="J110" s="16" t="str">
        <f t="shared" si="8"/>
        <v xml:space="preserve"> wykonawca</v>
      </c>
      <c r="K110" s="23"/>
    </row>
    <row r="111" spans="1:11" ht="54" customHeight="1" x14ac:dyDescent="0.25">
      <c r="A111" s="9">
        <f t="shared" si="7"/>
        <v>106</v>
      </c>
      <c r="B111" s="10" t="s">
        <v>129</v>
      </c>
      <c r="C111" s="42" t="s">
        <v>173</v>
      </c>
      <c r="D111" s="7">
        <v>4</v>
      </c>
      <c r="E111" s="12" t="s">
        <v>26</v>
      </c>
      <c r="F111" s="7">
        <v>0</v>
      </c>
      <c r="G111" s="12" t="s">
        <v>26</v>
      </c>
      <c r="H111" s="20">
        <f t="shared" si="6"/>
        <v>4</v>
      </c>
      <c r="I111" s="12" t="s">
        <v>26</v>
      </c>
      <c r="J111" s="16" t="str">
        <f t="shared" si="8"/>
        <v xml:space="preserve"> wykonawca</v>
      </c>
      <c r="K111" s="23"/>
    </row>
    <row r="112" spans="1:11" ht="128.25" customHeight="1" x14ac:dyDescent="0.25">
      <c r="A112" s="9">
        <f t="shared" si="7"/>
        <v>107</v>
      </c>
      <c r="B112" s="10" t="s">
        <v>149</v>
      </c>
      <c r="C112" s="59" t="s">
        <v>174</v>
      </c>
      <c r="D112" s="7">
        <v>19</v>
      </c>
      <c r="E112" s="41"/>
      <c r="F112" s="7"/>
      <c r="G112" s="12"/>
      <c r="H112" s="20"/>
      <c r="I112" s="12"/>
      <c r="J112" s="16"/>
      <c r="K112" s="23"/>
    </row>
    <row r="113" spans="1:11" ht="117" customHeight="1" x14ac:dyDescent="0.25">
      <c r="A113" s="9">
        <f t="shared" si="7"/>
        <v>108</v>
      </c>
      <c r="B113" s="10" t="s">
        <v>150</v>
      </c>
      <c r="C113" s="60"/>
      <c r="D113" s="7">
        <v>17</v>
      </c>
      <c r="E113" s="12" t="s">
        <v>26</v>
      </c>
      <c r="F113" s="7">
        <v>0</v>
      </c>
      <c r="G113" s="12" t="s">
        <v>26</v>
      </c>
      <c r="H113" s="20">
        <f t="shared" ref="H113:H114" si="11">D113-F113</f>
        <v>17</v>
      </c>
      <c r="I113" s="12" t="s">
        <v>26</v>
      </c>
      <c r="J113" s="16" t="str">
        <f t="shared" ref="J113:J114" si="12">IF(F113&lt;D113," wykonawca","zamawiający")</f>
        <v xml:space="preserve"> wykonawca</v>
      </c>
      <c r="K113" s="23"/>
    </row>
    <row r="114" spans="1:11" ht="130.5" customHeight="1" x14ac:dyDescent="0.25">
      <c r="A114" s="9">
        <f t="shared" si="7"/>
        <v>109</v>
      </c>
      <c r="B114" s="10" t="s">
        <v>151</v>
      </c>
      <c r="C114" s="60"/>
      <c r="D114" s="7">
        <v>6</v>
      </c>
      <c r="E114" s="12" t="s">
        <v>26</v>
      </c>
      <c r="F114" s="7">
        <v>0</v>
      </c>
      <c r="G114" s="12" t="s">
        <v>26</v>
      </c>
      <c r="H114" s="20">
        <f t="shared" si="11"/>
        <v>6</v>
      </c>
      <c r="I114" s="12" t="s">
        <v>26</v>
      </c>
      <c r="J114" s="16" t="str">
        <f t="shared" si="12"/>
        <v xml:space="preserve"> wykonawca</v>
      </c>
      <c r="K114" s="23"/>
    </row>
    <row r="115" spans="1:11" ht="129.75" customHeight="1" x14ac:dyDescent="0.25">
      <c r="A115" s="9">
        <f t="shared" si="7"/>
        <v>110</v>
      </c>
      <c r="B115" s="10" t="s">
        <v>152</v>
      </c>
      <c r="C115" s="61"/>
      <c r="D115" s="7">
        <v>1</v>
      </c>
      <c r="E115" s="12" t="s">
        <v>26</v>
      </c>
      <c r="F115" s="7">
        <v>0</v>
      </c>
      <c r="G115" s="12" t="s">
        <v>26</v>
      </c>
      <c r="H115" s="20">
        <f t="shared" ref="H115" si="13">D115-F115</f>
        <v>1</v>
      </c>
      <c r="I115" s="12" t="s">
        <v>26</v>
      </c>
      <c r="J115" s="16" t="str">
        <f t="shared" si="8"/>
        <v xml:space="preserve"> wykonawca</v>
      </c>
      <c r="K115" s="23"/>
    </row>
    <row r="116" spans="1:11" ht="54" customHeight="1" x14ac:dyDescent="0.25">
      <c r="A116" s="9">
        <f t="shared" si="7"/>
        <v>111</v>
      </c>
      <c r="B116" s="10" t="s">
        <v>130</v>
      </c>
      <c r="C116" s="10" t="s">
        <v>131</v>
      </c>
      <c r="D116" s="7">
        <v>1</v>
      </c>
      <c r="E116" s="12" t="s">
        <v>26</v>
      </c>
      <c r="F116" s="18">
        <v>0</v>
      </c>
      <c r="G116" s="12" t="s">
        <v>26</v>
      </c>
      <c r="H116" s="20">
        <v>1</v>
      </c>
      <c r="I116" s="12" t="s">
        <v>26</v>
      </c>
      <c r="J116" s="16" t="str">
        <f t="shared" si="8"/>
        <v xml:space="preserve"> wykonawca</v>
      </c>
      <c r="K116" s="16"/>
    </row>
    <row r="117" spans="1:11" ht="70.5" customHeight="1" x14ac:dyDescent="0.25">
      <c r="A117" s="9">
        <f t="shared" si="7"/>
        <v>112</v>
      </c>
      <c r="B117" s="10" t="s">
        <v>132</v>
      </c>
      <c r="C117" s="10" t="s">
        <v>133</v>
      </c>
      <c r="D117" s="7">
        <v>1</v>
      </c>
      <c r="E117" s="12" t="s">
        <v>26</v>
      </c>
      <c r="F117" s="7">
        <v>1</v>
      </c>
      <c r="G117" s="12" t="s">
        <v>26</v>
      </c>
      <c r="H117" s="24">
        <f t="shared" ref="H117" si="14">D117-F117</f>
        <v>0</v>
      </c>
      <c r="I117" s="12" t="s">
        <v>26</v>
      </c>
      <c r="J117" s="19" t="str">
        <f t="shared" si="8"/>
        <v>zamawiający</v>
      </c>
      <c r="K117" s="16"/>
    </row>
    <row r="118" spans="1:11" ht="61.5" customHeight="1" x14ac:dyDescent="0.25">
      <c r="B118" s="46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1:11" ht="89.25" customHeight="1" x14ac:dyDescent="0.25">
      <c r="B119" s="56" t="s">
        <v>177</v>
      </c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50.25" customHeight="1" x14ac:dyDescent="0.25">
      <c r="B120" s="46" t="s">
        <v>178</v>
      </c>
      <c r="C120" s="47"/>
      <c r="D120" s="47"/>
      <c r="E120" s="47"/>
      <c r="F120" s="47"/>
      <c r="G120" s="47"/>
      <c r="H120" s="47"/>
      <c r="I120" s="47"/>
      <c r="J120" s="47"/>
      <c r="K120" s="47"/>
    </row>
  </sheetData>
  <mergeCells count="15">
    <mergeCell ref="B120:K120"/>
    <mergeCell ref="B57:B59"/>
    <mergeCell ref="B3:J3"/>
    <mergeCell ref="B19:B26"/>
    <mergeCell ref="B43:B45"/>
    <mergeCell ref="B49:B53"/>
    <mergeCell ref="B54:B56"/>
    <mergeCell ref="B118:K118"/>
    <mergeCell ref="B119:K119"/>
    <mergeCell ref="B60:B62"/>
    <mergeCell ref="B63:B65"/>
    <mergeCell ref="B66:B68"/>
    <mergeCell ref="B69:B73"/>
    <mergeCell ref="K79:K82"/>
    <mergeCell ref="C112:C115"/>
  </mergeCells>
  <pageMargins left="0.25" right="0.25" top="0.75" bottom="0.75" header="0.3" footer="0.3"/>
  <pageSetup paperSize="9" scale="5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Armat. po stronie wykonacy DZP</vt:lpstr>
      <vt:lpstr>'Armat. po stronie wykonacy DZP'!Obszar_wydruku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Arest</dc:creator>
  <cp:lastModifiedBy>Sylwia</cp:lastModifiedBy>
  <dcterms:created xsi:type="dcterms:W3CDTF">2020-01-17T11:14:00Z</dcterms:created>
  <dcterms:modified xsi:type="dcterms:W3CDTF">2020-02-20T12:46:02Z</dcterms:modified>
</cp:coreProperties>
</file>