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35" windowWidth="11415" windowHeight="6435" tabRatio="601" activeTab="0"/>
  </bookViews>
  <sheets>
    <sheet name="Formacja kapłańska" sheetId="1" r:id="rId1"/>
  </sheets>
  <definedNames/>
  <calcPr fullCalcOnLoad="1"/>
</workbook>
</file>

<file path=xl/sharedStrings.xml><?xml version="1.0" encoding="utf-8"?>
<sst xmlns="http://schemas.openxmlformats.org/spreadsheetml/2006/main" count="364" uniqueCount="183">
  <si>
    <t>Liczba godzin</t>
  </si>
  <si>
    <t>Ogółem</t>
  </si>
  <si>
    <t>Wykłady</t>
  </si>
  <si>
    <t>Ćwiczenia</t>
  </si>
  <si>
    <t>Rok I</t>
  </si>
  <si>
    <t>Rok II</t>
  </si>
  <si>
    <t>Rok III</t>
  </si>
  <si>
    <t>Rok IV</t>
  </si>
  <si>
    <t>Rok V</t>
  </si>
  <si>
    <t>Razem</t>
  </si>
  <si>
    <t>Suma</t>
  </si>
  <si>
    <t>Punkty ECTS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</si>
  <si>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</si>
  <si>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</si>
  <si>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</si>
  <si>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</si>
  <si>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</si>
  <si>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</si>
  <si>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</si>
  <si>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</si>
  <si>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</si>
  <si>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 10</t>
  </si>
  <si>
    <t>Kod przedmiotu</t>
  </si>
  <si>
    <t>I</t>
  </si>
  <si>
    <t>II</t>
  </si>
  <si>
    <t>III</t>
  </si>
  <si>
    <t>IV</t>
  </si>
  <si>
    <t>V</t>
  </si>
  <si>
    <t>VI</t>
  </si>
  <si>
    <t>wykłady</t>
  </si>
  <si>
    <t xml:space="preserve">ćwiczenia </t>
  </si>
  <si>
    <t>punkty ECTS</t>
  </si>
  <si>
    <t>Treści kształcenia</t>
  </si>
  <si>
    <t>forma zaliczenia</t>
  </si>
  <si>
    <t>Z</t>
  </si>
  <si>
    <t>E</t>
  </si>
  <si>
    <t>Technologia informacyjna</t>
  </si>
  <si>
    <t>Język obcy I</t>
  </si>
  <si>
    <t>Wychowanie fizyczne</t>
  </si>
  <si>
    <t>Liczba porządkowa</t>
  </si>
  <si>
    <t>Historii filozofii</t>
  </si>
  <si>
    <t>Logiki</t>
  </si>
  <si>
    <t>Nowego Testamentu</t>
  </si>
  <si>
    <t>Starego Testamentu</t>
  </si>
  <si>
    <t>Teologii dogmatycznej</t>
  </si>
  <si>
    <t>Teologii fundamentalnej</t>
  </si>
  <si>
    <t>Teologii moralnej</t>
  </si>
  <si>
    <t>Teorii poznania</t>
  </si>
  <si>
    <t>Ekumenizmu</t>
  </si>
  <si>
    <t>Historii Kościoła</t>
  </si>
  <si>
    <t>Liturgiki</t>
  </si>
  <si>
    <t>Patrologii</t>
  </si>
  <si>
    <t>Prawa kanonicznego</t>
  </si>
  <si>
    <t>Religiologii</t>
  </si>
  <si>
    <t>Teologii duchowości</t>
  </si>
  <si>
    <t>Teologii pastoralnej</t>
  </si>
  <si>
    <t>Filozofii Boga</t>
  </si>
  <si>
    <t>Historii i geografii biblijnej</t>
  </si>
  <si>
    <t>Języka łacińskiego</t>
  </si>
  <si>
    <t>Katolickiej nauki społecznej</t>
  </si>
  <si>
    <t>Metafizyki</t>
  </si>
  <si>
    <t>Metodologii ogólnej nauk</t>
  </si>
  <si>
    <t>Seminarium naukowego</t>
  </si>
  <si>
    <t>Wstępu do filozofii</t>
  </si>
  <si>
    <t>Katechetyki</t>
  </si>
  <si>
    <t>Diagnozy i terapii pedagogicznej</t>
  </si>
  <si>
    <t>Emisji głosu</t>
  </si>
  <si>
    <t>Etyki</t>
  </si>
  <si>
    <t>Komunikacji interpersonalnej</t>
  </si>
  <si>
    <t xml:space="preserve">   O. GRUPA TREŚCI OGÓLNYCH:</t>
  </si>
  <si>
    <t xml:space="preserve">   A. GRUPA TREŚCI PODSTAWOWYCH. Treści kształcenia w zakresie:</t>
  </si>
  <si>
    <t xml:space="preserve">   B. GRUPA TREŚCI KIERUNKOWYCH. Treści kształcenia w zakresie:</t>
  </si>
  <si>
    <t xml:space="preserve">   C. GRUPA TREŚCI SPECJALNOŚCIOWYCH. Treści kształcenia w zakresie:</t>
  </si>
  <si>
    <t xml:space="preserve">   E. GRUPA TREŚCI KSZTAŁCENIA PEDAGOGICZNEGO (NAUCZYCIELSKIEGO). Treści kształcenia w zakresie:</t>
  </si>
  <si>
    <t>Rok VI</t>
  </si>
  <si>
    <t>sem. 11</t>
  </si>
  <si>
    <t>sem. 12</t>
  </si>
  <si>
    <t>Wprowadzenia do Pisma Św.</t>
  </si>
  <si>
    <t>Filozofii przyrody</t>
  </si>
  <si>
    <t>Homiletyki</t>
  </si>
  <si>
    <t>Języka greckiego</t>
  </si>
  <si>
    <t>Muzyki kościelnej</t>
  </si>
  <si>
    <t>Psychologii ogólnej</t>
  </si>
  <si>
    <t>Psychologii pastoralnej</t>
  </si>
  <si>
    <t>Teologii biblijnej</t>
  </si>
  <si>
    <t>Teorii i praktyki spowiedzi</t>
  </si>
  <si>
    <t>Wprowadzenia w chrześć. I, II</t>
  </si>
  <si>
    <t>Wprowadzenia w chrześć. III, IV</t>
  </si>
  <si>
    <t>Wykładu monograficznego</t>
  </si>
  <si>
    <t>Antropologii filozoficznej</t>
  </si>
  <si>
    <t>Historii sztuki i konserwacji zabytków</t>
  </si>
  <si>
    <t>Pedeutologii</t>
  </si>
  <si>
    <t>Obowiązuje od roku akademickiego 2009/2010</t>
  </si>
  <si>
    <t>1. Bezpieczeństwo i higiena pracy - 4 godz. (I rok)</t>
  </si>
  <si>
    <t>2. Ergonomia - 2 godz. (II rok)</t>
  </si>
  <si>
    <t>3. Ochrona własności intelektualnej - 2 godz. (II rok)</t>
  </si>
  <si>
    <t>Dodatkowe przedmioty:</t>
  </si>
  <si>
    <r>
      <t xml:space="preserve">PLAN JEDNOLITYCH STUDIÓW MAGISTERSKICH - </t>
    </r>
    <r>
      <rPr>
        <b/>
        <sz val="12"/>
        <rFont val="Verdana"/>
        <family val="2"/>
      </rPr>
      <t>STACJONARNYCH</t>
    </r>
  </si>
  <si>
    <r>
      <t xml:space="preserve">KIERUNEK STUDIÓW: </t>
    </r>
    <r>
      <rPr>
        <b/>
        <sz val="12"/>
        <rFont val="Verdana"/>
        <family val="2"/>
      </rPr>
      <t>teologia</t>
    </r>
    <r>
      <rPr>
        <b/>
        <sz val="12"/>
        <rFont val="Times New Roman"/>
        <family val="1"/>
      </rPr>
      <t xml:space="preserve">, SPECJALNOŚĆ: </t>
    </r>
    <r>
      <rPr>
        <b/>
        <sz val="12"/>
        <rFont val="Verdana"/>
        <family val="2"/>
      </rPr>
      <t>formacja kapłańska</t>
    </r>
  </si>
  <si>
    <t>4. Etykieta - 4 godz. (II rok)</t>
  </si>
  <si>
    <t>08930-21-O/1</t>
  </si>
  <si>
    <t>08930-21-O/2</t>
  </si>
  <si>
    <t>08930-21-O/3</t>
  </si>
  <si>
    <t>08930-21-A/1</t>
  </si>
  <si>
    <t>08930-21-A/2</t>
  </si>
  <si>
    <t>08930-21-A/3</t>
  </si>
  <si>
    <t>08930-21-A/4</t>
  </si>
  <si>
    <t>08930-21-A/5</t>
  </si>
  <si>
    <t>08930-21-A/6</t>
  </si>
  <si>
    <t>08930-21-A/7</t>
  </si>
  <si>
    <t>08930-21-A/8</t>
  </si>
  <si>
    <t>08930-21-B/1</t>
  </si>
  <si>
    <t>08930-21-B/2</t>
  </si>
  <si>
    <t>08930-21-B/3</t>
  </si>
  <si>
    <t>08930-21-B/4</t>
  </si>
  <si>
    <t>08930-21-B/5</t>
  </si>
  <si>
    <t>08930-21-B/6</t>
  </si>
  <si>
    <t>08930-21-B/7</t>
  </si>
  <si>
    <t>08930-21-B/8</t>
  </si>
  <si>
    <t>08930-21-B/9</t>
  </si>
  <si>
    <t>08930-21-B/10</t>
  </si>
  <si>
    <t>08930-21-B/11</t>
  </si>
  <si>
    <t>08930-21-B/12</t>
  </si>
  <si>
    <t>08930-21-B/13</t>
  </si>
  <si>
    <t>08930-21-B/14</t>
  </si>
  <si>
    <t>08930-21-B/15</t>
  </si>
  <si>
    <t>08930-21-B/16</t>
  </si>
  <si>
    <t>08930-21-B/17</t>
  </si>
  <si>
    <t>08930-21-B/18</t>
  </si>
  <si>
    <t>08930-21-B/19</t>
  </si>
  <si>
    <t>08930-21-B/20</t>
  </si>
  <si>
    <t>08930-21-C/1</t>
  </si>
  <si>
    <t>08930-21-C/2</t>
  </si>
  <si>
    <t>08930-21-C/3</t>
  </si>
  <si>
    <t>08930-21-C/4</t>
  </si>
  <si>
    <t>08930-21-C/6</t>
  </si>
  <si>
    <t>08930-21-C/8</t>
  </si>
  <si>
    <t>08930-21-C/9</t>
  </si>
  <si>
    <t>08930-21-C/10</t>
  </si>
  <si>
    <t>08930-21-C/11</t>
  </si>
  <si>
    <t>08930-21-C/12</t>
  </si>
  <si>
    <t>08930-21-C/13</t>
  </si>
  <si>
    <t>08930-21-C/14</t>
  </si>
  <si>
    <t>08930-21-E/1</t>
  </si>
  <si>
    <t>08930-21-E/2</t>
  </si>
  <si>
    <t>08930-21-E/4</t>
  </si>
  <si>
    <t>08930-21-E/5</t>
  </si>
  <si>
    <t>08930-21-E/6</t>
  </si>
  <si>
    <t>08930-21-E/7</t>
  </si>
  <si>
    <t>08930-21-E/9</t>
  </si>
  <si>
    <t>08930-21-E/10</t>
  </si>
  <si>
    <t>08930-21-E/12</t>
  </si>
  <si>
    <t>08930-21-C/15</t>
  </si>
  <si>
    <t>Wybranych zagadnień prawa karnego</t>
  </si>
  <si>
    <t>Plan uchwalony przez Radę Wydziału Teologii UWM w Olsztynie w dniu 10 stycznia 2008 r. (Uchwała Nr 122)</t>
  </si>
  <si>
    <t>Zmiany w planie uchwalone przez Radę Wydziału Teologii UWM w Olsztynie w dniu 19.03.2009 r.(Uchwała Nr 78),  18.02.2010 r.(Uchwała Nr 180),</t>
  </si>
  <si>
    <t>10.03.2011 r. (Uchwała Nr 309)</t>
  </si>
  <si>
    <t>Dydaktyki religii</t>
  </si>
  <si>
    <t>Podstawy dydaktyki</t>
  </si>
  <si>
    <t>Podstawy pedagogiki</t>
  </si>
  <si>
    <t>Technologii informacyjnej w pracy pedagogicznej</t>
  </si>
  <si>
    <t>08930-21-E/13</t>
  </si>
  <si>
    <t>08930-21-E/14</t>
  </si>
  <si>
    <t>08930-21-E/15</t>
  </si>
  <si>
    <t>Podstawy psychologii</t>
  </si>
  <si>
    <t>Pedagogika szkolna</t>
  </si>
  <si>
    <t>Pedagogika specjalna</t>
  </si>
  <si>
    <t>Praktyka 0</t>
  </si>
  <si>
    <t>Praktyka R-I</t>
  </si>
  <si>
    <t>Praktyka R-II</t>
  </si>
  <si>
    <t>Praktyka R-III</t>
  </si>
  <si>
    <t>Praktyka R-IV</t>
  </si>
  <si>
    <t>Praktyka duszpasterska</t>
  </si>
  <si>
    <t>08930-21-C/16</t>
  </si>
  <si>
    <t>Animacja i organizacja duszpasterstwa</t>
  </si>
  <si>
    <t>Psychologiczne podstawy wychowania i kształcenia</t>
  </si>
  <si>
    <t>08930-21-F/1</t>
  </si>
  <si>
    <t>08930-21-F/2</t>
  </si>
  <si>
    <t>08930-21-F/3</t>
  </si>
  <si>
    <t>08930-21-F/4</t>
  </si>
  <si>
    <t>08930-21-F/5</t>
  </si>
  <si>
    <t>08930-21-F/6</t>
  </si>
  <si>
    <t xml:space="preserve">   F. PRAKTYKI ZAWODOWE: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</si>
</sst>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2"/>
      <name val="Verdana"/>
      <family val="2"/>
    </font>
    <font>
      <sz val="10"/>
      <name val="Times New Roman"/>
      <family val="1"/>
    </font>
    <font>
      <sz val="12"/>
      <name val="Arial CE"/>
      <family val="0"/>
    </font>
    <font>
      <sz val="7"/>
      <name val="Arial CE"/>
      <family val="0"/>
    </font>
    <font>
      <sz val="7"/>
      <name val="Times New Roman"/>
      <family val="1"/>
    </font>
    <font>
      <u val="single"/>
      <sz val="7"/>
      <name val="Times New Roman"/>
      <family val="1"/>
    </font>
    <font>
      <b/>
      <i/>
      <sz val="7"/>
      <name val="Times New Roman"/>
      <family val="1"/>
    </font>
    <font>
      <b/>
      <sz val="5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dotted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hair"/>
    </border>
    <border>
      <left style="thin"/>
      <right style="hair"/>
      <top style="thin"/>
      <bottom style="hair"/>
    </border>
    <border>
      <left style="dotted"/>
      <right style="hair"/>
      <top style="hair"/>
      <bottom style="hair"/>
    </border>
    <border>
      <left style="dashed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8" fillId="33" borderId="19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wrapText="1"/>
    </xf>
    <xf numFmtId="0" fontId="13" fillId="33" borderId="21" xfId="0" applyFont="1" applyFill="1" applyBorder="1" applyAlignment="1">
      <alignment wrapText="1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13" fillId="33" borderId="30" xfId="0" applyFont="1" applyFill="1" applyBorder="1" applyAlignment="1">
      <alignment wrapText="1"/>
    </xf>
    <xf numFmtId="0" fontId="8" fillId="33" borderId="2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13" fillId="33" borderId="17" xfId="0" applyFont="1" applyFill="1" applyBorder="1" applyAlignment="1">
      <alignment wrapText="1"/>
    </xf>
    <xf numFmtId="0" fontId="13" fillId="33" borderId="26" xfId="0" applyFont="1" applyFill="1" applyBorder="1" applyAlignment="1" quotePrefix="1">
      <alignment horizontal="center"/>
    </xf>
    <xf numFmtId="0" fontId="13" fillId="33" borderId="28" xfId="0" applyFont="1" applyFill="1" applyBorder="1" applyAlignment="1" quotePrefix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wrapText="1"/>
    </xf>
    <xf numFmtId="0" fontId="13" fillId="33" borderId="34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19" xfId="0" applyFont="1" applyFill="1" applyBorder="1" applyAlignment="1">
      <alignment wrapText="1"/>
    </xf>
    <xf numFmtId="0" fontId="13" fillId="33" borderId="37" xfId="0" applyFont="1" applyFill="1" applyBorder="1" applyAlignment="1">
      <alignment horizontal="center"/>
    </xf>
    <xf numFmtId="0" fontId="13" fillId="33" borderId="33" xfId="0" applyFont="1" applyFill="1" applyBorder="1" applyAlignment="1">
      <alignment wrapText="1"/>
    </xf>
    <xf numFmtId="0" fontId="13" fillId="33" borderId="24" xfId="0" applyFont="1" applyFill="1" applyBorder="1" applyAlignment="1" quotePrefix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16" fontId="13" fillId="33" borderId="24" xfId="0" applyNumberFormat="1" applyFont="1" applyFill="1" applyBorder="1" applyAlignment="1" quotePrefix="1">
      <alignment horizontal="center"/>
    </xf>
    <xf numFmtId="0" fontId="13" fillId="33" borderId="12" xfId="0" applyFont="1" applyFill="1" applyBorder="1" applyAlignment="1" quotePrefix="1">
      <alignment horizontal="center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wrapText="1"/>
    </xf>
    <xf numFmtId="0" fontId="7" fillId="33" borderId="43" xfId="0" applyFont="1" applyFill="1" applyBorder="1" applyAlignment="1">
      <alignment horizontal="center" vertical="center" textRotation="90"/>
    </xf>
    <xf numFmtId="0" fontId="7" fillId="33" borderId="44" xfId="0" applyFont="1" applyFill="1" applyBorder="1" applyAlignment="1">
      <alignment horizontal="center" vertical="center" textRotation="90"/>
    </xf>
    <xf numFmtId="0" fontId="13" fillId="33" borderId="45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3" fillId="33" borderId="45" xfId="0" applyFont="1" applyFill="1" applyBorder="1" applyAlignment="1" quotePrefix="1">
      <alignment horizontal="center"/>
    </xf>
    <xf numFmtId="0" fontId="13" fillId="33" borderId="46" xfId="0" applyFont="1" applyFill="1" applyBorder="1" applyAlignment="1">
      <alignment horizontal="center"/>
    </xf>
    <xf numFmtId="16" fontId="13" fillId="33" borderId="45" xfId="0" applyNumberFormat="1" applyFont="1" applyFill="1" applyBorder="1" applyAlignment="1" quotePrefix="1">
      <alignment horizontal="center"/>
    </xf>
    <xf numFmtId="0" fontId="13" fillId="33" borderId="47" xfId="0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3" fillId="0" borderId="17" xfId="0" applyFont="1" applyBorder="1" applyAlignment="1">
      <alignment wrapText="1"/>
    </xf>
    <xf numFmtId="0" fontId="13" fillId="33" borderId="25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3" borderId="49" xfId="0" applyFont="1" applyFill="1" applyBorder="1" applyAlignment="1">
      <alignment horizontal="center"/>
    </xf>
    <xf numFmtId="0" fontId="6" fillId="33" borderId="17" xfId="0" applyFont="1" applyFill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13" fillId="33" borderId="50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13" fillId="33" borderId="19" xfId="0" applyFont="1" applyFill="1" applyBorder="1" applyAlignment="1">
      <alignment wrapText="1"/>
    </xf>
    <xf numFmtId="0" fontId="18" fillId="33" borderId="16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33" borderId="4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8" fillId="33" borderId="54" xfId="0" applyFont="1" applyFill="1" applyBorder="1" applyAlignment="1">
      <alignment horizontal="left"/>
    </xf>
    <xf numFmtId="0" fontId="8" fillId="33" borderId="55" xfId="0" applyFont="1" applyFill="1" applyBorder="1" applyAlignment="1">
      <alignment horizontal="left"/>
    </xf>
    <xf numFmtId="0" fontId="8" fillId="33" borderId="56" xfId="0" applyFont="1" applyFill="1" applyBorder="1" applyAlignment="1">
      <alignment horizontal="left"/>
    </xf>
    <xf numFmtId="0" fontId="13" fillId="33" borderId="57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left"/>
    </xf>
    <xf numFmtId="0" fontId="8" fillId="33" borderId="60" xfId="0" applyFont="1" applyFill="1" applyBorder="1" applyAlignment="1">
      <alignment horizontal="left"/>
    </xf>
    <xf numFmtId="0" fontId="8" fillId="33" borderId="61" xfId="0" applyFont="1" applyFill="1" applyBorder="1" applyAlignment="1">
      <alignment horizontal="left"/>
    </xf>
    <xf numFmtId="0" fontId="8" fillId="33" borderId="57" xfId="0" applyFont="1" applyFill="1" applyBorder="1" applyAlignment="1">
      <alignment horizontal="right"/>
    </xf>
    <xf numFmtId="0" fontId="8" fillId="33" borderId="32" xfId="0" applyFont="1" applyFill="1" applyBorder="1" applyAlignment="1">
      <alignment horizontal="right"/>
    </xf>
    <xf numFmtId="0" fontId="8" fillId="33" borderId="58" xfId="0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8" fillId="33" borderId="6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63" xfId="0" applyFont="1" applyFill="1" applyBorder="1" applyAlignment="1">
      <alignment horizontal="center" vertical="center" textRotation="90"/>
    </xf>
    <xf numFmtId="0" fontId="3" fillId="33" borderId="62" xfId="0" applyFont="1" applyFill="1" applyBorder="1" applyAlignment="1">
      <alignment horizontal="center" vertical="center" textRotation="90" wrapText="1"/>
    </xf>
    <xf numFmtId="0" fontId="4" fillId="33" borderId="33" xfId="0" applyFont="1" applyFill="1" applyBorder="1" applyAlignment="1">
      <alignment textRotation="90" wrapText="1"/>
    </xf>
    <xf numFmtId="0" fontId="4" fillId="33" borderId="63" xfId="0" applyFont="1" applyFill="1" applyBorder="1" applyAlignment="1">
      <alignment textRotation="90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12" fillId="33" borderId="60" xfId="0" applyFont="1" applyFill="1" applyBorder="1" applyAlignment="1">
      <alignment wrapText="1"/>
    </xf>
    <xf numFmtId="0" fontId="12" fillId="33" borderId="61" xfId="0" applyFont="1" applyFill="1" applyBorder="1" applyAlignment="1">
      <alignment wrapText="1"/>
    </xf>
    <xf numFmtId="0" fontId="3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textRotation="90" wrapText="1"/>
    </xf>
    <xf numFmtId="0" fontId="5" fillId="33" borderId="63" xfId="0" applyFont="1" applyFill="1" applyBorder="1" applyAlignment="1">
      <alignment textRotation="90" wrapText="1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9"/>
  <sheetViews>
    <sheetView tabSelected="1" zoomScale="120" zoomScaleNormal="120" workbookViewId="0" topLeftCell="A5">
      <selection activeCell="AL17" sqref="AL17"/>
    </sheetView>
  </sheetViews>
  <sheetFormatPr defaultColWidth="9.00390625" defaultRowHeight="12.75"/>
  <cols>
    <col min="1" max="1" width="2.125" style="3" customWidth="1"/>
    <col min="2" max="2" width="9.25390625" style="6" customWidth="1"/>
    <col min="3" max="3" width="17.75390625" style="0" customWidth="1"/>
    <col min="4" max="6" width="3.375" style="0" customWidth="1"/>
    <col min="7" max="7" width="2.75390625" style="0" customWidth="1"/>
    <col min="8" max="55" width="2.125" style="0" customWidth="1"/>
  </cols>
  <sheetData>
    <row r="1" spans="1:55" ht="18" customHeight="1">
      <c r="A1" s="131" t="s">
        <v>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</row>
    <row r="2" spans="1:55" ht="23.25" customHeight="1">
      <c r="A2" s="131" t="s">
        <v>98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</row>
    <row r="3" spans="1:55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2:39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55" s="4" customFormat="1" ht="12.75" customHeight="1">
      <c r="A5" s="132" t="s">
        <v>39</v>
      </c>
      <c r="B5" s="135" t="s">
        <v>22</v>
      </c>
      <c r="C5" s="138" t="s">
        <v>32</v>
      </c>
      <c r="D5" s="151" t="s">
        <v>0</v>
      </c>
      <c r="E5" s="152"/>
      <c r="F5" s="153"/>
      <c r="G5" s="135" t="s">
        <v>11</v>
      </c>
      <c r="H5" s="141" t="s">
        <v>4</v>
      </c>
      <c r="I5" s="142"/>
      <c r="J5" s="142"/>
      <c r="K5" s="142"/>
      <c r="L5" s="142"/>
      <c r="M5" s="142"/>
      <c r="N5" s="142"/>
      <c r="O5" s="143"/>
      <c r="P5" s="141" t="s">
        <v>5</v>
      </c>
      <c r="Q5" s="142"/>
      <c r="R5" s="142"/>
      <c r="S5" s="142"/>
      <c r="T5" s="142"/>
      <c r="U5" s="142"/>
      <c r="V5" s="142"/>
      <c r="W5" s="143"/>
      <c r="X5" s="141" t="s">
        <v>6</v>
      </c>
      <c r="Y5" s="142"/>
      <c r="Z5" s="142"/>
      <c r="AA5" s="142"/>
      <c r="AB5" s="142"/>
      <c r="AC5" s="142"/>
      <c r="AD5" s="142"/>
      <c r="AE5" s="143"/>
      <c r="AF5" s="141" t="s">
        <v>7</v>
      </c>
      <c r="AG5" s="142"/>
      <c r="AH5" s="142"/>
      <c r="AI5" s="142"/>
      <c r="AJ5" s="142"/>
      <c r="AK5" s="142"/>
      <c r="AL5" s="142"/>
      <c r="AM5" s="143"/>
      <c r="AN5" s="141" t="s">
        <v>8</v>
      </c>
      <c r="AO5" s="142"/>
      <c r="AP5" s="142"/>
      <c r="AQ5" s="142"/>
      <c r="AR5" s="142"/>
      <c r="AS5" s="142"/>
      <c r="AT5" s="142"/>
      <c r="AU5" s="143"/>
      <c r="AV5" s="141" t="s">
        <v>74</v>
      </c>
      <c r="AW5" s="142"/>
      <c r="AX5" s="142"/>
      <c r="AY5" s="142"/>
      <c r="AZ5" s="142"/>
      <c r="BA5" s="142"/>
      <c r="BB5" s="142"/>
      <c r="BC5" s="143"/>
    </row>
    <row r="6" spans="1:55" s="4" customFormat="1" ht="12.75">
      <c r="A6" s="133"/>
      <c r="B6" s="136"/>
      <c r="C6" s="139"/>
      <c r="D6" s="154"/>
      <c r="E6" s="155"/>
      <c r="F6" s="156"/>
      <c r="G6" s="157"/>
      <c r="H6" s="147" t="s">
        <v>12</v>
      </c>
      <c r="I6" s="145"/>
      <c r="J6" s="145"/>
      <c r="K6" s="148"/>
      <c r="L6" s="144" t="s">
        <v>13</v>
      </c>
      <c r="M6" s="145"/>
      <c r="N6" s="145"/>
      <c r="O6" s="146"/>
      <c r="P6" s="147" t="s">
        <v>14</v>
      </c>
      <c r="Q6" s="145"/>
      <c r="R6" s="145"/>
      <c r="S6" s="148"/>
      <c r="T6" s="144" t="s">
        <v>15</v>
      </c>
      <c r="U6" s="145"/>
      <c r="V6" s="145"/>
      <c r="W6" s="146"/>
      <c r="X6" s="147" t="s">
        <v>16</v>
      </c>
      <c r="Y6" s="145"/>
      <c r="Z6" s="145"/>
      <c r="AA6" s="148"/>
      <c r="AB6" s="144" t="s">
        <v>17</v>
      </c>
      <c r="AC6" s="145"/>
      <c r="AD6" s="145"/>
      <c r="AE6" s="146"/>
      <c r="AF6" s="147" t="s">
        <v>18</v>
      </c>
      <c r="AG6" s="145"/>
      <c r="AH6" s="145"/>
      <c r="AI6" s="148"/>
      <c r="AJ6" s="144" t="s">
        <v>19</v>
      </c>
      <c r="AK6" s="145"/>
      <c r="AL6" s="145"/>
      <c r="AM6" s="146"/>
      <c r="AN6" s="147" t="s">
        <v>20</v>
      </c>
      <c r="AO6" s="145"/>
      <c r="AP6" s="145"/>
      <c r="AQ6" s="148"/>
      <c r="AR6" s="144" t="s">
        <v>21</v>
      </c>
      <c r="AS6" s="145"/>
      <c r="AT6" s="145"/>
      <c r="AU6" s="146"/>
      <c r="AV6" s="147" t="s">
        <v>75</v>
      </c>
      <c r="AW6" s="145"/>
      <c r="AX6" s="145"/>
      <c r="AY6" s="148"/>
      <c r="AZ6" s="144" t="s">
        <v>76</v>
      </c>
      <c r="BA6" s="145"/>
      <c r="BB6" s="145"/>
      <c r="BC6" s="146"/>
    </row>
    <row r="7" spans="1:55" s="4" customFormat="1" ht="46.5">
      <c r="A7" s="134"/>
      <c r="B7" s="137"/>
      <c r="C7" s="140"/>
      <c r="D7" s="13" t="s">
        <v>1</v>
      </c>
      <c r="E7" s="14" t="s">
        <v>2</v>
      </c>
      <c r="F7" s="15" t="s">
        <v>3</v>
      </c>
      <c r="G7" s="158"/>
      <c r="H7" s="16" t="s">
        <v>29</v>
      </c>
      <c r="I7" s="17" t="s">
        <v>30</v>
      </c>
      <c r="J7" s="17" t="s">
        <v>33</v>
      </c>
      <c r="K7" s="69" t="s">
        <v>31</v>
      </c>
      <c r="L7" s="68" t="s">
        <v>29</v>
      </c>
      <c r="M7" s="17" t="s">
        <v>30</v>
      </c>
      <c r="N7" s="17" t="s">
        <v>33</v>
      </c>
      <c r="O7" s="18" t="s">
        <v>31</v>
      </c>
      <c r="P7" s="16" t="s">
        <v>29</v>
      </c>
      <c r="Q7" s="17" t="s">
        <v>30</v>
      </c>
      <c r="R7" s="17" t="s">
        <v>33</v>
      </c>
      <c r="S7" s="69" t="s">
        <v>31</v>
      </c>
      <c r="T7" s="68" t="s">
        <v>29</v>
      </c>
      <c r="U7" s="17" t="s">
        <v>30</v>
      </c>
      <c r="V7" s="17" t="s">
        <v>33</v>
      </c>
      <c r="W7" s="18" t="s">
        <v>31</v>
      </c>
      <c r="X7" s="16" t="s">
        <v>29</v>
      </c>
      <c r="Y7" s="17" t="s">
        <v>30</v>
      </c>
      <c r="Z7" s="17" t="s">
        <v>33</v>
      </c>
      <c r="AA7" s="69" t="s">
        <v>31</v>
      </c>
      <c r="AB7" s="68" t="s">
        <v>29</v>
      </c>
      <c r="AC7" s="17" t="s">
        <v>30</v>
      </c>
      <c r="AD7" s="17" t="s">
        <v>33</v>
      </c>
      <c r="AE7" s="18" t="s">
        <v>31</v>
      </c>
      <c r="AF7" s="16" t="s">
        <v>29</v>
      </c>
      <c r="AG7" s="17" t="s">
        <v>30</v>
      </c>
      <c r="AH7" s="17" t="s">
        <v>33</v>
      </c>
      <c r="AI7" s="69" t="s">
        <v>31</v>
      </c>
      <c r="AJ7" s="68" t="s">
        <v>29</v>
      </c>
      <c r="AK7" s="17" t="s">
        <v>30</v>
      </c>
      <c r="AL7" s="17" t="s">
        <v>33</v>
      </c>
      <c r="AM7" s="18" t="s">
        <v>31</v>
      </c>
      <c r="AN7" s="16" t="s">
        <v>29</v>
      </c>
      <c r="AO7" s="17" t="s">
        <v>30</v>
      </c>
      <c r="AP7" s="17" t="s">
        <v>33</v>
      </c>
      <c r="AQ7" s="69" t="s">
        <v>31</v>
      </c>
      <c r="AR7" s="68" t="s">
        <v>29</v>
      </c>
      <c r="AS7" s="17" t="s">
        <v>30</v>
      </c>
      <c r="AT7" s="17" t="s">
        <v>33</v>
      </c>
      <c r="AU7" s="18" t="s">
        <v>31</v>
      </c>
      <c r="AV7" s="16" t="s">
        <v>29</v>
      </c>
      <c r="AW7" s="17" t="s">
        <v>30</v>
      </c>
      <c r="AX7" s="17" t="s">
        <v>33</v>
      </c>
      <c r="AY7" s="69" t="s">
        <v>31</v>
      </c>
      <c r="AZ7" s="68" t="s">
        <v>29</v>
      </c>
      <c r="BA7" s="17" t="s">
        <v>30</v>
      </c>
      <c r="BB7" s="17" t="s">
        <v>33</v>
      </c>
      <c r="BC7" s="18" t="s">
        <v>31</v>
      </c>
    </row>
    <row r="8" spans="1:75" s="4" customFormat="1" ht="15.75" customHeight="1">
      <c r="A8" s="21" t="s">
        <v>23</v>
      </c>
      <c r="B8" s="125" t="s">
        <v>69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50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4" customFormat="1" ht="15.75" customHeight="1">
      <c r="A9" s="23">
        <v>1</v>
      </c>
      <c r="B9" s="24" t="s">
        <v>100</v>
      </c>
      <c r="C9" s="25" t="s">
        <v>37</v>
      </c>
      <c r="D9" s="26">
        <f>E9+F9</f>
        <v>180</v>
      </c>
      <c r="E9" s="27">
        <f aca="true" t="shared" si="0" ref="E9:F11">H9+L9+P9+T9+X9+AB9+AF9+AJ9+AN9+AR9+AV9+AZ9</f>
        <v>0</v>
      </c>
      <c r="F9" s="28">
        <f t="shared" si="0"/>
        <v>180</v>
      </c>
      <c r="G9" s="29">
        <f>K9+O9+S9+W9+AA9+AE9+AI9+AM9+AQ9+AU9+AY9+BC9</f>
        <v>15</v>
      </c>
      <c r="H9" s="30"/>
      <c r="I9" s="31">
        <v>30</v>
      </c>
      <c r="J9" s="31" t="s">
        <v>34</v>
      </c>
      <c r="K9" s="70">
        <v>2</v>
      </c>
      <c r="L9" s="33"/>
      <c r="M9" s="31">
        <v>30</v>
      </c>
      <c r="N9" s="31" t="s">
        <v>34</v>
      </c>
      <c r="O9" s="32">
        <v>2</v>
      </c>
      <c r="P9" s="30"/>
      <c r="Q9" s="31">
        <v>30</v>
      </c>
      <c r="R9" s="31" t="s">
        <v>34</v>
      </c>
      <c r="S9" s="70">
        <v>3</v>
      </c>
      <c r="T9" s="33"/>
      <c r="U9" s="31">
        <v>30</v>
      </c>
      <c r="V9" s="31" t="s">
        <v>34</v>
      </c>
      <c r="W9" s="32">
        <v>2</v>
      </c>
      <c r="X9" s="30"/>
      <c r="Y9" s="33">
        <v>30</v>
      </c>
      <c r="Z9" s="31" t="s">
        <v>34</v>
      </c>
      <c r="AA9" s="70">
        <v>3</v>
      </c>
      <c r="AB9" s="33"/>
      <c r="AC9" s="31">
        <v>30</v>
      </c>
      <c r="AD9" s="34" t="s">
        <v>35</v>
      </c>
      <c r="AE9" s="32">
        <v>3</v>
      </c>
      <c r="AF9" s="26"/>
      <c r="AG9" s="31"/>
      <c r="AH9" s="31"/>
      <c r="AI9" s="70"/>
      <c r="AJ9" s="33"/>
      <c r="AK9" s="31"/>
      <c r="AL9" s="35"/>
      <c r="AM9" s="28"/>
      <c r="AN9" s="26"/>
      <c r="AO9" s="31"/>
      <c r="AP9" s="31"/>
      <c r="AQ9" s="70"/>
      <c r="AR9" s="33"/>
      <c r="AS9" s="31"/>
      <c r="AT9" s="35"/>
      <c r="AU9" s="35"/>
      <c r="AV9" s="26"/>
      <c r="AW9" s="31"/>
      <c r="AX9" s="31"/>
      <c r="AY9" s="71"/>
      <c r="AZ9" s="33"/>
      <c r="BA9" s="27"/>
      <c r="BB9" s="35"/>
      <c r="BC9" s="36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4" customFormat="1" ht="15.75" customHeight="1">
      <c r="A10" s="37">
        <v>2</v>
      </c>
      <c r="B10" s="24" t="s">
        <v>101</v>
      </c>
      <c r="C10" s="38" t="s">
        <v>36</v>
      </c>
      <c r="D10" s="26">
        <f>E10+F10</f>
        <v>30</v>
      </c>
      <c r="E10" s="27">
        <f t="shared" si="0"/>
        <v>0</v>
      </c>
      <c r="F10" s="28">
        <f t="shared" si="0"/>
        <v>30</v>
      </c>
      <c r="G10" s="29">
        <f>K10+O10+S10+W10+AA10+AE10+AI10+AM10+AQ10+AU10+AY10+BC10</f>
        <v>3</v>
      </c>
      <c r="H10" s="30"/>
      <c r="I10" s="31"/>
      <c r="J10" s="31"/>
      <c r="K10" s="70"/>
      <c r="L10" s="33"/>
      <c r="M10" s="31">
        <v>30</v>
      </c>
      <c r="N10" s="31" t="s">
        <v>34</v>
      </c>
      <c r="O10" s="32">
        <v>3</v>
      </c>
      <c r="P10" s="30"/>
      <c r="Q10" s="33"/>
      <c r="R10" s="31"/>
      <c r="S10" s="70"/>
      <c r="T10" s="33"/>
      <c r="U10" s="31"/>
      <c r="V10" s="31"/>
      <c r="W10" s="32"/>
      <c r="X10" s="30"/>
      <c r="Y10" s="33"/>
      <c r="Z10" s="31"/>
      <c r="AA10" s="70"/>
      <c r="AB10" s="33"/>
      <c r="AC10" s="31"/>
      <c r="AD10" s="34"/>
      <c r="AE10" s="32"/>
      <c r="AF10" s="30"/>
      <c r="AG10" s="31"/>
      <c r="AH10" s="31"/>
      <c r="AI10" s="70"/>
      <c r="AJ10" s="33"/>
      <c r="AK10" s="31"/>
      <c r="AL10" s="34"/>
      <c r="AM10" s="32"/>
      <c r="AN10" s="30"/>
      <c r="AO10" s="31"/>
      <c r="AP10" s="31"/>
      <c r="AQ10" s="70"/>
      <c r="AR10" s="33"/>
      <c r="AS10" s="31"/>
      <c r="AT10" s="34"/>
      <c r="AU10" s="34"/>
      <c r="AV10" s="30"/>
      <c r="AW10" s="31"/>
      <c r="AX10" s="31"/>
      <c r="AY10" s="71"/>
      <c r="AZ10" s="33"/>
      <c r="BA10" s="31"/>
      <c r="BB10" s="34"/>
      <c r="BC10" s="39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4" customFormat="1" ht="15.75" customHeight="1">
      <c r="A11" s="23">
        <v>3</v>
      </c>
      <c r="B11" s="24" t="s">
        <v>102</v>
      </c>
      <c r="C11" s="38" t="s">
        <v>38</v>
      </c>
      <c r="D11" s="26">
        <f>E11+F11</f>
        <v>60</v>
      </c>
      <c r="E11" s="27">
        <f t="shared" si="0"/>
        <v>0</v>
      </c>
      <c r="F11" s="28">
        <f t="shared" si="0"/>
        <v>60</v>
      </c>
      <c r="G11" s="29">
        <f>K11+O11+S11+W11+AA11+AE11+AI11+AM11+AQ11+AU11+AY11+BC11</f>
        <v>2</v>
      </c>
      <c r="H11" s="30"/>
      <c r="I11" s="31"/>
      <c r="J11" s="31"/>
      <c r="K11" s="70"/>
      <c r="L11" s="33"/>
      <c r="M11" s="31"/>
      <c r="N11" s="31"/>
      <c r="O11" s="32"/>
      <c r="P11" s="30"/>
      <c r="Q11" s="33">
        <v>30</v>
      </c>
      <c r="R11" s="31" t="s">
        <v>34</v>
      </c>
      <c r="S11" s="70">
        <v>1</v>
      </c>
      <c r="T11" s="33"/>
      <c r="U11" s="31">
        <v>30</v>
      </c>
      <c r="V11" s="31" t="s">
        <v>34</v>
      </c>
      <c r="W11" s="32">
        <v>1</v>
      </c>
      <c r="X11" s="30"/>
      <c r="Y11" s="33"/>
      <c r="Z11" s="31"/>
      <c r="AA11" s="70"/>
      <c r="AB11" s="33"/>
      <c r="AC11" s="31"/>
      <c r="AD11" s="34"/>
      <c r="AE11" s="32"/>
      <c r="AF11" s="30"/>
      <c r="AG11" s="31"/>
      <c r="AH11" s="31"/>
      <c r="AI11" s="70"/>
      <c r="AJ11" s="33"/>
      <c r="AK11" s="31"/>
      <c r="AL11" s="34"/>
      <c r="AM11" s="32"/>
      <c r="AN11" s="30"/>
      <c r="AO11" s="31"/>
      <c r="AP11" s="31"/>
      <c r="AQ11" s="70"/>
      <c r="AR11" s="33"/>
      <c r="AS11" s="31"/>
      <c r="AT11" s="34"/>
      <c r="AU11" s="34"/>
      <c r="AV11" s="30"/>
      <c r="AW11" s="31"/>
      <c r="AX11" s="31"/>
      <c r="AY11" s="71"/>
      <c r="AZ11" s="33"/>
      <c r="BA11" s="31"/>
      <c r="BB11" s="34"/>
      <c r="BC11" s="39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4" customFormat="1" ht="15.75" customHeight="1">
      <c r="A12" s="128" t="s">
        <v>10</v>
      </c>
      <c r="B12" s="129"/>
      <c r="C12" s="130"/>
      <c r="D12" s="40">
        <f>SUM(D9:D11)</f>
        <v>270</v>
      </c>
      <c r="E12" s="41">
        <f>SUM(E9:E11)</f>
        <v>0</v>
      </c>
      <c r="F12" s="42">
        <f>SUM(F9:F11)</f>
        <v>270</v>
      </c>
      <c r="G12" s="43">
        <f>SUM(G9:G11)</f>
        <v>20</v>
      </c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4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4" customFormat="1" ht="15.75" customHeight="1">
      <c r="A13" s="21" t="s">
        <v>24</v>
      </c>
      <c r="B13" s="125" t="s">
        <v>70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5.75" customHeight="1">
      <c r="A14" s="37">
        <v>1</v>
      </c>
      <c r="B14" s="24" t="s">
        <v>103</v>
      </c>
      <c r="C14" s="38" t="s">
        <v>40</v>
      </c>
      <c r="D14" s="30">
        <f>E14+F14</f>
        <v>120</v>
      </c>
      <c r="E14" s="27">
        <f aca="true" t="shared" si="1" ref="E14:F21">H14+L14+P14+T14+X14+AB14+AF14+AJ14+AN14+AR14+AV14+AZ14</f>
        <v>120</v>
      </c>
      <c r="F14" s="28">
        <f t="shared" si="1"/>
        <v>0</v>
      </c>
      <c r="G14" s="29">
        <f aca="true" t="shared" si="2" ref="G14:G21">K14+O14+S14+W14+AA14+AE14+AI14+AM14+AQ14+AU14+AY14+BC14</f>
        <v>8</v>
      </c>
      <c r="H14" s="30">
        <v>30</v>
      </c>
      <c r="I14" s="31"/>
      <c r="J14" s="31" t="s">
        <v>35</v>
      </c>
      <c r="K14" s="70">
        <v>2</v>
      </c>
      <c r="L14" s="33">
        <v>30</v>
      </c>
      <c r="M14" s="31"/>
      <c r="N14" s="34" t="s">
        <v>35</v>
      </c>
      <c r="O14" s="32">
        <v>2</v>
      </c>
      <c r="P14" s="30">
        <v>30</v>
      </c>
      <c r="Q14" s="33"/>
      <c r="R14" s="31" t="s">
        <v>35</v>
      </c>
      <c r="S14" s="70">
        <v>2</v>
      </c>
      <c r="T14" s="33">
        <v>30</v>
      </c>
      <c r="U14" s="31"/>
      <c r="V14" s="34" t="s">
        <v>35</v>
      </c>
      <c r="W14" s="77">
        <v>2</v>
      </c>
      <c r="X14" s="30"/>
      <c r="Y14" s="33"/>
      <c r="Z14" s="31"/>
      <c r="AA14" s="70"/>
      <c r="AB14" s="33"/>
      <c r="AC14" s="31"/>
      <c r="AD14" s="34"/>
      <c r="AE14" s="32"/>
      <c r="AF14" s="30"/>
      <c r="AG14" s="31"/>
      <c r="AH14" s="31"/>
      <c r="AI14" s="70"/>
      <c r="AJ14" s="33"/>
      <c r="AK14" s="31"/>
      <c r="AL14" s="31"/>
      <c r="AM14" s="32"/>
      <c r="AN14" s="30"/>
      <c r="AO14" s="33"/>
      <c r="AP14" s="31"/>
      <c r="AQ14" s="70"/>
      <c r="AR14" s="33"/>
      <c r="AS14" s="31"/>
      <c r="AT14" s="34"/>
      <c r="AU14" s="34"/>
      <c r="AV14" s="30"/>
      <c r="AW14" s="31"/>
      <c r="AX14" s="31"/>
      <c r="AY14" s="70"/>
      <c r="AZ14" s="33"/>
      <c r="BA14" s="31"/>
      <c r="BB14" s="31"/>
      <c r="BC14" s="3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s="5" customFormat="1" ht="15.75" customHeight="1">
      <c r="A15" s="37">
        <v>2</v>
      </c>
      <c r="B15" s="24" t="s">
        <v>104</v>
      </c>
      <c r="C15" s="44" t="s">
        <v>41</v>
      </c>
      <c r="D15" s="26">
        <f aca="true" t="shared" si="3" ref="D15:D21">E15+F15</f>
        <v>30</v>
      </c>
      <c r="E15" s="27">
        <f t="shared" si="1"/>
        <v>0</v>
      </c>
      <c r="F15" s="28">
        <f t="shared" si="1"/>
        <v>30</v>
      </c>
      <c r="G15" s="29">
        <f t="shared" si="2"/>
        <v>4</v>
      </c>
      <c r="H15" s="30"/>
      <c r="I15" s="31">
        <v>30</v>
      </c>
      <c r="J15" s="31" t="s">
        <v>34</v>
      </c>
      <c r="K15" s="75">
        <v>4</v>
      </c>
      <c r="L15" s="33"/>
      <c r="M15" s="31"/>
      <c r="N15" s="34"/>
      <c r="O15" s="32"/>
      <c r="P15" s="30"/>
      <c r="Q15" s="33"/>
      <c r="R15" s="31"/>
      <c r="S15" s="70"/>
      <c r="T15" s="33"/>
      <c r="U15" s="31"/>
      <c r="V15" s="34"/>
      <c r="W15" s="32"/>
      <c r="X15" s="30"/>
      <c r="Y15" s="33"/>
      <c r="Z15" s="31"/>
      <c r="AA15" s="70"/>
      <c r="AB15" s="33"/>
      <c r="AC15" s="31"/>
      <c r="AD15" s="34"/>
      <c r="AE15" s="32"/>
      <c r="AF15" s="30"/>
      <c r="AG15" s="31"/>
      <c r="AH15" s="31"/>
      <c r="AI15" s="70"/>
      <c r="AJ15" s="33"/>
      <c r="AK15" s="31"/>
      <c r="AL15" s="31"/>
      <c r="AM15" s="32"/>
      <c r="AN15" s="30"/>
      <c r="AO15" s="33"/>
      <c r="AP15" s="31"/>
      <c r="AQ15" s="70"/>
      <c r="AR15" s="33"/>
      <c r="AS15" s="31"/>
      <c r="AT15" s="34"/>
      <c r="AU15" s="34"/>
      <c r="AV15" s="30"/>
      <c r="AW15" s="31"/>
      <c r="AX15" s="31"/>
      <c r="AY15" s="70"/>
      <c r="AZ15" s="33"/>
      <c r="BA15" s="31"/>
      <c r="BB15" s="31"/>
      <c r="BC15" s="3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s="5" customFormat="1" ht="15.75" customHeight="1">
      <c r="A16" s="23">
        <v>3</v>
      </c>
      <c r="B16" s="24" t="s">
        <v>105</v>
      </c>
      <c r="C16" s="44" t="s">
        <v>42</v>
      </c>
      <c r="D16" s="26">
        <f t="shared" si="3"/>
        <v>180</v>
      </c>
      <c r="E16" s="27">
        <f t="shared" si="1"/>
        <v>120</v>
      </c>
      <c r="F16" s="28">
        <f t="shared" si="1"/>
        <v>60</v>
      </c>
      <c r="G16" s="29">
        <f t="shared" si="2"/>
        <v>12</v>
      </c>
      <c r="H16" s="30"/>
      <c r="I16" s="31"/>
      <c r="J16" s="31"/>
      <c r="K16" s="72"/>
      <c r="L16" s="33"/>
      <c r="M16" s="31"/>
      <c r="N16" s="34"/>
      <c r="O16" s="32"/>
      <c r="P16" s="30"/>
      <c r="Q16" s="33"/>
      <c r="R16" s="31"/>
      <c r="S16" s="70"/>
      <c r="T16" s="33"/>
      <c r="U16" s="31"/>
      <c r="V16" s="34"/>
      <c r="W16" s="32"/>
      <c r="X16" s="30">
        <v>45</v>
      </c>
      <c r="Y16" s="33">
        <v>30</v>
      </c>
      <c r="Z16" s="31" t="s">
        <v>35</v>
      </c>
      <c r="AA16" s="72">
        <v>4</v>
      </c>
      <c r="AB16" s="33">
        <v>30</v>
      </c>
      <c r="AC16" s="31"/>
      <c r="AD16" s="34" t="s">
        <v>34</v>
      </c>
      <c r="AE16" s="32">
        <v>2</v>
      </c>
      <c r="AF16" s="30">
        <v>30</v>
      </c>
      <c r="AG16" s="31"/>
      <c r="AH16" s="31" t="s">
        <v>34</v>
      </c>
      <c r="AI16" s="70">
        <v>2</v>
      </c>
      <c r="AJ16" s="33">
        <v>15</v>
      </c>
      <c r="AK16" s="31">
        <v>30</v>
      </c>
      <c r="AL16" s="31" t="s">
        <v>34</v>
      </c>
      <c r="AM16" s="45">
        <v>4</v>
      </c>
      <c r="AN16" s="30"/>
      <c r="AO16" s="33"/>
      <c r="AP16" s="31"/>
      <c r="AQ16" s="70"/>
      <c r="AR16" s="33"/>
      <c r="AS16" s="31"/>
      <c r="AT16" s="34"/>
      <c r="AU16" s="34"/>
      <c r="AV16" s="30"/>
      <c r="AW16" s="31"/>
      <c r="AX16" s="31"/>
      <c r="AY16" s="70"/>
      <c r="AZ16" s="33"/>
      <c r="BA16" s="31"/>
      <c r="BB16" s="31"/>
      <c r="BC16" s="3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s="5" customFormat="1" ht="15.75" customHeight="1">
      <c r="A17" s="23">
        <v>4</v>
      </c>
      <c r="B17" s="24" t="s">
        <v>106</v>
      </c>
      <c r="C17" s="44" t="s">
        <v>43</v>
      </c>
      <c r="D17" s="26">
        <f t="shared" si="3"/>
        <v>180</v>
      </c>
      <c r="E17" s="27">
        <f t="shared" si="1"/>
        <v>120</v>
      </c>
      <c r="F17" s="28">
        <f t="shared" si="1"/>
        <v>60</v>
      </c>
      <c r="G17" s="29">
        <f t="shared" si="2"/>
        <v>13</v>
      </c>
      <c r="H17" s="30"/>
      <c r="I17" s="31"/>
      <c r="J17" s="31"/>
      <c r="K17" s="72"/>
      <c r="L17" s="33"/>
      <c r="M17" s="31"/>
      <c r="N17" s="34"/>
      <c r="O17" s="32"/>
      <c r="P17" s="30"/>
      <c r="Q17" s="33"/>
      <c r="R17" s="31"/>
      <c r="S17" s="70"/>
      <c r="T17" s="33"/>
      <c r="U17" s="31"/>
      <c r="V17" s="34"/>
      <c r="W17" s="32"/>
      <c r="X17" s="30">
        <v>30</v>
      </c>
      <c r="Y17" s="33"/>
      <c r="Z17" s="31" t="s">
        <v>34</v>
      </c>
      <c r="AA17" s="72">
        <v>2</v>
      </c>
      <c r="AB17" s="33">
        <v>30</v>
      </c>
      <c r="AC17" s="31">
        <v>30</v>
      </c>
      <c r="AD17" s="34" t="s">
        <v>34</v>
      </c>
      <c r="AE17" s="45">
        <v>4</v>
      </c>
      <c r="AF17" s="30">
        <v>30</v>
      </c>
      <c r="AG17" s="31">
        <v>30</v>
      </c>
      <c r="AH17" s="31" t="s">
        <v>34</v>
      </c>
      <c r="AI17" s="72">
        <v>3</v>
      </c>
      <c r="AJ17" s="33">
        <v>30</v>
      </c>
      <c r="AK17" s="31"/>
      <c r="AL17" s="31" t="s">
        <v>35</v>
      </c>
      <c r="AM17" s="32">
        <v>4</v>
      </c>
      <c r="AN17" s="30"/>
      <c r="AO17" s="33"/>
      <c r="AP17" s="31"/>
      <c r="AQ17" s="70"/>
      <c r="AR17" s="33"/>
      <c r="AS17" s="31"/>
      <c r="AT17" s="34"/>
      <c r="AU17" s="34"/>
      <c r="AV17" s="30"/>
      <c r="AW17" s="31"/>
      <c r="AX17" s="31"/>
      <c r="AY17" s="70"/>
      <c r="AZ17" s="33"/>
      <c r="BA17" s="31"/>
      <c r="BB17" s="31"/>
      <c r="BC17" s="3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s="5" customFormat="1" ht="15.75" customHeight="1">
      <c r="A18" s="23">
        <v>5</v>
      </c>
      <c r="B18" s="24" t="s">
        <v>107</v>
      </c>
      <c r="C18" s="44" t="s">
        <v>44</v>
      </c>
      <c r="D18" s="26">
        <f t="shared" si="3"/>
        <v>270</v>
      </c>
      <c r="E18" s="27">
        <f t="shared" si="1"/>
        <v>210</v>
      </c>
      <c r="F18" s="28">
        <f t="shared" si="1"/>
        <v>60</v>
      </c>
      <c r="G18" s="29">
        <f t="shared" si="2"/>
        <v>16</v>
      </c>
      <c r="H18" s="30"/>
      <c r="I18" s="31"/>
      <c r="J18" s="31"/>
      <c r="K18" s="72"/>
      <c r="L18" s="33"/>
      <c r="M18" s="31"/>
      <c r="N18" s="34"/>
      <c r="O18" s="32"/>
      <c r="P18" s="30"/>
      <c r="Q18" s="33"/>
      <c r="R18" s="31"/>
      <c r="S18" s="70"/>
      <c r="T18" s="33"/>
      <c r="U18" s="31"/>
      <c r="V18" s="34"/>
      <c r="W18" s="32"/>
      <c r="X18" s="30">
        <v>30</v>
      </c>
      <c r="Y18" s="33"/>
      <c r="Z18" s="31" t="s">
        <v>35</v>
      </c>
      <c r="AA18" s="72">
        <v>2</v>
      </c>
      <c r="AB18" s="33">
        <v>30</v>
      </c>
      <c r="AC18" s="31"/>
      <c r="AD18" s="34" t="s">
        <v>35</v>
      </c>
      <c r="AE18" s="45">
        <v>2</v>
      </c>
      <c r="AF18" s="30">
        <v>45</v>
      </c>
      <c r="AG18" s="31"/>
      <c r="AH18" s="31" t="s">
        <v>35</v>
      </c>
      <c r="AI18" s="70">
        <v>2</v>
      </c>
      <c r="AJ18" s="33">
        <v>45</v>
      </c>
      <c r="AK18" s="31">
        <v>30</v>
      </c>
      <c r="AL18" s="31" t="s">
        <v>35</v>
      </c>
      <c r="AM18" s="45">
        <v>4</v>
      </c>
      <c r="AN18" s="30">
        <v>30</v>
      </c>
      <c r="AO18" s="33">
        <v>30</v>
      </c>
      <c r="AP18" s="31" t="s">
        <v>35</v>
      </c>
      <c r="AQ18" s="72">
        <v>4</v>
      </c>
      <c r="AR18" s="33">
        <v>30</v>
      </c>
      <c r="AS18" s="31"/>
      <c r="AT18" s="34" t="s">
        <v>35</v>
      </c>
      <c r="AU18" s="34">
        <v>2</v>
      </c>
      <c r="AV18" s="30"/>
      <c r="AW18" s="31"/>
      <c r="AX18" s="31"/>
      <c r="AY18" s="70"/>
      <c r="AZ18" s="33"/>
      <c r="BA18" s="31"/>
      <c r="BB18" s="31"/>
      <c r="BC18" s="3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5" customFormat="1" ht="15.75" customHeight="1">
      <c r="A19" s="23">
        <v>6</v>
      </c>
      <c r="B19" s="24" t="s">
        <v>108</v>
      </c>
      <c r="C19" s="44" t="s">
        <v>45</v>
      </c>
      <c r="D19" s="26">
        <f t="shared" si="3"/>
        <v>90</v>
      </c>
      <c r="E19" s="27">
        <f t="shared" si="1"/>
        <v>60</v>
      </c>
      <c r="F19" s="28">
        <f t="shared" si="1"/>
        <v>30</v>
      </c>
      <c r="G19" s="29">
        <f t="shared" si="2"/>
        <v>6</v>
      </c>
      <c r="H19" s="30"/>
      <c r="I19" s="31"/>
      <c r="J19" s="31"/>
      <c r="K19" s="72"/>
      <c r="L19" s="33"/>
      <c r="M19" s="31"/>
      <c r="N19" s="34"/>
      <c r="O19" s="32"/>
      <c r="P19" s="30"/>
      <c r="Q19" s="33"/>
      <c r="R19" s="31"/>
      <c r="S19" s="70"/>
      <c r="T19" s="33"/>
      <c r="U19" s="31"/>
      <c r="V19" s="34"/>
      <c r="W19" s="32"/>
      <c r="X19" s="30">
        <v>30</v>
      </c>
      <c r="Y19" s="33">
        <v>30</v>
      </c>
      <c r="Z19" s="31" t="s">
        <v>34</v>
      </c>
      <c r="AA19" s="72">
        <v>4</v>
      </c>
      <c r="AB19" s="33">
        <v>30</v>
      </c>
      <c r="AC19" s="31"/>
      <c r="AD19" s="34" t="s">
        <v>35</v>
      </c>
      <c r="AE19" s="45">
        <v>2</v>
      </c>
      <c r="AF19" s="30"/>
      <c r="AG19" s="31"/>
      <c r="AH19" s="31"/>
      <c r="AI19" s="70"/>
      <c r="AJ19" s="33"/>
      <c r="AK19" s="31"/>
      <c r="AL19" s="31"/>
      <c r="AM19" s="32"/>
      <c r="AN19" s="30"/>
      <c r="AO19" s="33"/>
      <c r="AP19" s="31"/>
      <c r="AQ19" s="70"/>
      <c r="AR19" s="33"/>
      <c r="AS19" s="31"/>
      <c r="AT19" s="34"/>
      <c r="AU19" s="34"/>
      <c r="AV19" s="30"/>
      <c r="AW19" s="31"/>
      <c r="AX19" s="31"/>
      <c r="AY19" s="70"/>
      <c r="AZ19" s="33"/>
      <c r="BA19" s="31"/>
      <c r="BB19" s="31"/>
      <c r="BC19" s="3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5" customFormat="1" ht="15.75" customHeight="1">
      <c r="A20" s="23">
        <v>7</v>
      </c>
      <c r="B20" s="24" t="s">
        <v>109</v>
      </c>
      <c r="C20" s="44" t="s">
        <v>46</v>
      </c>
      <c r="D20" s="26">
        <f t="shared" si="3"/>
        <v>210</v>
      </c>
      <c r="E20" s="27">
        <f t="shared" si="1"/>
        <v>180</v>
      </c>
      <c r="F20" s="28">
        <f t="shared" si="1"/>
        <v>30</v>
      </c>
      <c r="G20" s="29">
        <f t="shared" si="2"/>
        <v>15</v>
      </c>
      <c r="H20" s="30"/>
      <c r="I20" s="31"/>
      <c r="J20" s="31"/>
      <c r="K20" s="72"/>
      <c r="L20" s="33"/>
      <c r="M20" s="31"/>
      <c r="N20" s="34"/>
      <c r="O20" s="32"/>
      <c r="P20" s="30"/>
      <c r="Q20" s="33"/>
      <c r="R20" s="31"/>
      <c r="S20" s="70"/>
      <c r="T20" s="33"/>
      <c r="U20" s="31"/>
      <c r="V20" s="34"/>
      <c r="W20" s="32"/>
      <c r="X20" s="30">
        <v>30</v>
      </c>
      <c r="Y20" s="33"/>
      <c r="Z20" s="31" t="s">
        <v>35</v>
      </c>
      <c r="AA20" s="72">
        <v>2</v>
      </c>
      <c r="AB20" s="33">
        <v>30</v>
      </c>
      <c r="AC20" s="31"/>
      <c r="AD20" s="34" t="s">
        <v>35</v>
      </c>
      <c r="AE20" s="45">
        <v>3</v>
      </c>
      <c r="AF20" s="30">
        <v>30</v>
      </c>
      <c r="AG20" s="31"/>
      <c r="AH20" s="31" t="s">
        <v>34</v>
      </c>
      <c r="AI20" s="70">
        <v>2</v>
      </c>
      <c r="AJ20" s="33">
        <v>30</v>
      </c>
      <c r="AK20" s="31"/>
      <c r="AL20" s="31" t="s">
        <v>35</v>
      </c>
      <c r="AM20" s="32">
        <v>2</v>
      </c>
      <c r="AN20" s="30">
        <v>30</v>
      </c>
      <c r="AO20" s="33"/>
      <c r="AP20" s="31" t="s">
        <v>35</v>
      </c>
      <c r="AQ20" s="70">
        <v>2</v>
      </c>
      <c r="AR20" s="33">
        <v>30</v>
      </c>
      <c r="AS20" s="31">
        <v>30</v>
      </c>
      <c r="AT20" s="34" t="s">
        <v>35</v>
      </c>
      <c r="AU20" s="46">
        <v>4</v>
      </c>
      <c r="AV20" s="30"/>
      <c r="AW20" s="31"/>
      <c r="AX20" s="31"/>
      <c r="AY20" s="70"/>
      <c r="AZ20" s="33"/>
      <c r="BA20" s="31"/>
      <c r="BB20" s="31"/>
      <c r="BC20" s="3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s="5" customFormat="1" ht="15.75" customHeight="1">
      <c r="A21" s="23">
        <v>8</v>
      </c>
      <c r="B21" s="24" t="s">
        <v>110</v>
      </c>
      <c r="C21" s="44" t="s">
        <v>47</v>
      </c>
      <c r="D21" s="26">
        <f t="shared" si="3"/>
        <v>30</v>
      </c>
      <c r="E21" s="27">
        <f t="shared" si="1"/>
        <v>30</v>
      </c>
      <c r="F21" s="28">
        <f t="shared" si="1"/>
        <v>0</v>
      </c>
      <c r="G21" s="29">
        <f t="shared" si="2"/>
        <v>2</v>
      </c>
      <c r="H21" s="30"/>
      <c r="I21" s="31"/>
      <c r="J21" s="31"/>
      <c r="K21" s="70"/>
      <c r="L21" s="33">
        <v>30</v>
      </c>
      <c r="M21" s="31"/>
      <c r="N21" s="34" t="s">
        <v>34</v>
      </c>
      <c r="O21" s="32">
        <v>2</v>
      </c>
      <c r="P21" s="30"/>
      <c r="Q21" s="33"/>
      <c r="R21" s="31"/>
      <c r="S21" s="70"/>
      <c r="T21" s="33"/>
      <c r="U21" s="31"/>
      <c r="V21" s="34"/>
      <c r="W21" s="32"/>
      <c r="X21" s="30"/>
      <c r="Y21" s="33"/>
      <c r="Z21" s="31"/>
      <c r="AA21" s="70"/>
      <c r="AB21" s="33"/>
      <c r="AC21" s="31"/>
      <c r="AD21" s="34"/>
      <c r="AE21" s="32"/>
      <c r="AF21" s="30"/>
      <c r="AG21" s="31"/>
      <c r="AH21" s="31"/>
      <c r="AI21" s="70"/>
      <c r="AJ21" s="33"/>
      <c r="AK21" s="31"/>
      <c r="AL21" s="31"/>
      <c r="AM21" s="32"/>
      <c r="AN21" s="30"/>
      <c r="AO21" s="33"/>
      <c r="AP21" s="31"/>
      <c r="AQ21" s="70"/>
      <c r="AR21" s="33"/>
      <c r="AS21" s="31"/>
      <c r="AT21" s="34"/>
      <c r="AU21" s="34"/>
      <c r="AV21" s="30"/>
      <c r="AW21" s="31"/>
      <c r="AX21" s="31"/>
      <c r="AY21" s="70"/>
      <c r="AZ21" s="33"/>
      <c r="BA21" s="31"/>
      <c r="BB21" s="31"/>
      <c r="BC21" s="3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5" customFormat="1" ht="15.75" customHeight="1">
      <c r="A22" s="128" t="s">
        <v>10</v>
      </c>
      <c r="B22" s="129"/>
      <c r="C22" s="130"/>
      <c r="D22" s="40">
        <f>SUM(D14:D21)</f>
        <v>1110</v>
      </c>
      <c r="E22" s="41">
        <f>SUM(E14:E21)</f>
        <v>840</v>
      </c>
      <c r="F22" s="42">
        <f>SUM(F14:F21)</f>
        <v>270</v>
      </c>
      <c r="G22" s="47">
        <f>SUM(G14:G21)</f>
        <v>76</v>
      </c>
      <c r="H22" s="12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5" customFormat="1" ht="15.75" customHeight="1">
      <c r="A23" s="21" t="s">
        <v>25</v>
      </c>
      <c r="B23" s="125" t="s">
        <v>71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7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5" customFormat="1" ht="15.75" customHeight="1">
      <c r="A24" s="48">
        <v>1</v>
      </c>
      <c r="B24" s="24" t="s">
        <v>111</v>
      </c>
      <c r="C24" s="49" t="s">
        <v>89</v>
      </c>
      <c r="D24" s="50">
        <f>E24+F24</f>
        <v>60</v>
      </c>
      <c r="E24" s="27">
        <f aca="true" t="shared" si="4" ref="E24:E43">H24+L24+P24+T24+X24+AB24+AF24+AJ24+AN24+AR24+AV24+AZ24</f>
        <v>60</v>
      </c>
      <c r="F24" s="28">
        <f aca="true" t="shared" si="5" ref="F24:F43">I24+M24+Q24+U24+Y24+AC24+AG24+AK24+AO24+AS24+AW24+BA24</f>
        <v>0</v>
      </c>
      <c r="G24" s="29">
        <f aca="true" t="shared" si="6" ref="G24:G43">K24+O24+S24+W24+AA24+AE24+AI24+AM24+AQ24+AU24+AY24+BC24</f>
        <v>3</v>
      </c>
      <c r="H24" s="50"/>
      <c r="I24" s="51"/>
      <c r="J24" s="51"/>
      <c r="K24" s="70"/>
      <c r="L24" s="54"/>
      <c r="M24" s="51"/>
      <c r="N24" s="51"/>
      <c r="O24" s="52"/>
      <c r="P24" s="50">
        <v>60</v>
      </c>
      <c r="Q24" s="51"/>
      <c r="R24" s="51" t="s">
        <v>35</v>
      </c>
      <c r="S24" s="73">
        <v>3</v>
      </c>
      <c r="T24" s="54"/>
      <c r="U24" s="51"/>
      <c r="V24" s="51"/>
      <c r="W24" s="52"/>
      <c r="X24" s="50"/>
      <c r="Y24" s="51"/>
      <c r="Z24" s="51"/>
      <c r="AA24" s="73"/>
      <c r="AB24" s="54"/>
      <c r="AC24" s="51"/>
      <c r="AD24" s="53"/>
      <c r="AE24" s="52"/>
      <c r="AF24" s="50"/>
      <c r="AG24" s="54"/>
      <c r="AH24" s="51"/>
      <c r="AI24" s="73"/>
      <c r="AJ24" s="54"/>
      <c r="AK24" s="51"/>
      <c r="AL24" s="53"/>
      <c r="AM24" s="52"/>
      <c r="AN24" s="50"/>
      <c r="AO24" s="51"/>
      <c r="AP24" s="51"/>
      <c r="AQ24" s="73"/>
      <c r="AR24" s="54"/>
      <c r="AS24" s="51"/>
      <c r="AT24" s="51"/>
      <c r="AU24" s="53"/>
      <c r="AV24" s="50"/>
      <c r="AW24" s="54"/>
      <c r="AX24" s="51"/>
      <c r="AY24" s="73"/>
      <c r="AZ24" s="54"/>
      <c r="BA24" s="51"/>
      <c r="BB24" s="51"/>
      <c r="BC24" s="52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s="5" customFormat="1" ht="15.75" customHeight="1">
      <c r="A25" s="37">
        <v>2</v>
      </c>
      <c r="B25" s="24" t="s">
        <v>112</v>
      </c>
      <c r="C25" s="44" t="s">
        <v>67</v>
      </c>
      <c r="D25" s="30">
        <f>E25+F25</f>
        <v>30</v>
      </c>
      <c r="E25" s="27">
        <f t="shared" si="4"/>
        <v>0</v>
      </c>
      <c r="F25" s="28">
        <f t="shared" si="5"/>
        <v>30</v>
      </c>
      <c r="G25" s="29">
        <f t="shared" si="6"/>
        <v>4</v>
      </c>
      <c r="H25" s="30"/>
      <c r="I25" s="31">
        <v>30</v>
      </c>
      <c r="J25" s="31" t="s">
        <v>34</v>
      </c>
      <c r="K25" s="75">
        <v>4</v>
      </c>
      <c r="L25" s="33"/>
      <c r="M25" s="31"/>
      <c r="N25" s="31"/>
      <c r="O25" s="32"/>
      <c r="P25" s="30"/>
      <c r="Q25" s="31"/>
      <c r="R25" s="31"/>
      <c r="S25" s="70"/>
      <c r="T25" s="33"/>
      <c r="U25" s="31"/>
      <c r="V25" s="31"/>
      <c r="W25" s="32"/>
      <c r="X25" s="30"/>
      <c r="Y25" s="31"/>
      <c r="Z25" s="31"/>
      <c r="AA25" s="70"/>
      <c r="AB25" s="33"/>
      <c r="AC25" s="31"/>
      <c r="AD25" s="34"/>
      <c r="AE25" s="32"/>
      <c r="AF25" s="30"/>
      <c r="AG25" s="33"/>
      <c r="AH25" s="31"/>
      <c r="AI25" s="70"/>
      <c r="AJ25" s="33"/>
      <c r="AK25" s="31"/>
      <c r="AL25" s="34"/>
      <c r="AM25" s="32"/>
      <c r="AN25" s="30"/>
      <c r="AO25" s="31"/>
      <c r="AP25" s="31"/>
      <c r="AQ25" s="70"/>
      <c r="AR25" s="33"/>
      <c r="AS25" s="31"/>
      <c r="AT25" s="31"/>
      <c r="AU25" s="34"/>
      <c r="AV25" s="30"/>
      <c r="AW25" s="33"/>
      <c r="AX25" s="31"/>
      <c r="AY25" s="70"/>
      <c r="AZ25" s="33"/>
      <c r="BA25" s="31"/>
      <c r="BB25" s="31"/>
      <c r="BC25" s="32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s="5" customFormat="1" ht="15.75" customHeight="1">
      <c r="A26" s="37">
        <v>4</v>
      </c>
      <c r="B26" s="24" t="s">
        <v>113</v>
      </c>
      <c r="C26" s="55" t="s">
        <v>48</v>
      </c>
      <c r="D26" s="26">
        <f>E26+F26</f>
        <v>30</v>
      </c>
      <c r="E26" s="27">
        <f t="shared" si="4"/>
        <v>30</v>
      </c>
      <c r="F26" s="28">
        <f t="shared" si="5"/>
        <v>0</v>
      </c>
      <c r="G26" s="29">
        <f t="shared" si="6"/>
        <v>2</v>
      </c>
      <c r="H26" s="30"/>
      <c r="I26" s="31"/>
      <c r="J26" s="31"/>
      <c r="K26" s="74"/>
      <c r="L26" s="33"/>
      <c r="M26" s="31"/>
      <c r="N26" s="31"/>
      <c r="O26" s="45"/>
      <c r="P26" s="30"/>
      <c r="Q26" s="33"/>
      <c r="R26" s="31"/>
      <c r="S26" s="70"/>
      <c r="T26" s="33"/>
      <c r="U26" s="27"/>
      <c r="V26" s="35"/>
      <c r="W26" s="28"/>
      <c r="X26" s="30"/>
      <c r="Y26" s="31"/>
      <c r="Z26" s="31"/>
      <c r="AA26" s="70"/>
      <c r="AB26" s="33"/>
      <c r="AC26" s="31"/>
      <c r="AD26" s="31"/>
      <c r="AE26" s="28"/>
      <c r="AF26" s="30"/>
      <c r="AG26" s="31"/>
      <c r="AH26" s="31"/>
      <c r="AI26" s="70"/>
      <c r="AJ26" s="33"/>
      <c r="AK26" s="31"/>
      <c r="AL26" s="31"/>
      <c r="AM26" s="28"/>
      <c r="AN26" s="26"/>
      <c r="AO26" s="31"/>
      <c r="AP26" s="31"/>
      <c r="AQ26" s="70"/>
      <c r="AR26" s="33">
        <v>30</v>
      </c>
      <c r="AS26" s="31"/>
      <c r="AT26" s="31" t="s">
        <v>34</v>
      </c>
      <c r="AU26" s="35">
        <v>2</v>
      </c>
      <c r="AV26" s="26"/>
      <c r="AW26" s="31"/>
      <c r="AX26" s="31"/>
      <c r="AY26" s="70"/>
      <c r="AZ26" s="33"/>
      <c r="BA26" s="31"/>
      <c r="BB26" s="35"/>
      <c r="BC26" s="28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5" customFormat="1" ht="15.75" customHeight="1">
      <c r="A27" s="48">
        <v>3</v>
      </c>
      <c r="B27" s="24" t="s">
        <v>114</v>
      </c>
      <c r="C27" s="55" t="s">
        <v>56</v>
      </c>
      <c r="D27" s="26">
        <f>E27+F27</f>
        <v>30</v>
      </c>
      <c r="E27" s="27">
        <f t="shared" si="4"/>
        <v>30</v>
      </c>
      <c r="F27" s="28">
        <f t="shared" si="5"/>
        <v>0</v>
      </c>
      <c r="G27" s="29">
        <f t="shared" si="6"/>
        <v>1</v>
      </c>
      <c r="H27" s="26"/>
      <c r="I27" s="27"/>
      <c r="J27" s="27"/>
      <c r="K27" s="75"/>
      <c r="L27" s="56"/>
      <c r="M27" s="27"/>
      <c r="N27" s="35"/>
      <c r="O27" s="28"/>
      <c r="P27" s="26"/>
      <c r="Q27" s="27"/>
      <c r="R27" s="27"/>
      <c r="S27" s="75"/>
      <c r="T27" s="56">
        <v>30</v>
      </c>
      <c r="U27" s="27"/>
      <c r="V27" s="27" t="s">
        <v>34</v>
      </c>
      <c r="W27" s="28">
        <v>1</v>
      </c>
      <c r="X27" s="26"/>
      <c r="Y27" s="27"/>
      <c r="Z27" s="56"/>
      <c r="AA27" s="75"/>
      <c r="AB27" s="56"/>
      <c r="AC27" s="27"/>
      <c r="AD27" s="35"/>
      <c r="AE27" s="28"/>
      <c r="AF27" s="26"/>
      <c r="AG27" s="27"/>
      <c r="AH27" s="27"/>
      <c r="AI27" s="75"/>
      <c r="AJ27" s="56"/>
      <c r="AK27" s="27"/>
      <c r="AL27" s="35"/>
      <c r="AM27" s="28"/>
      <c r="AN27" s="26"/>
      <c r="AO27" s="27"/>
      <c r="AP27" s="27"/>
      <c r="AQ27" s="75"/>
      <c r="AR27" s="56"/>
      <c r="AS27" s="27"/>
      <c r="AT27" s="27"/>
      <c r="AU27" s="35"/>
      <c r="AV27" s="26"/>
      <c r="AW27" s="27"/>
      <c r="AX27" s="27"/>
      <c r="AY27" s="75"/>
      <c r="AZ27" s="56"/>
      <c r="BA27" s="27"/>
      <c r="BB27" s="27"/>
      <c r="BC27" s="28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s="5" customFormat="1" ht="15.75" customHeight="1">
      <c r="A28" s="48">
        <v>5</v>
      </c>
      <c r="B28" s="24" t="s">
        <v>115</v>
      </c>
      <c r="C28" s="55" t="s">
        <v>57</v>
      </c>
      <c r="D28" s="26">
        <f>E28+F28</f>
        <v>30</v>
      </c>
      <c r="E28" s="27">
        <f t="shared" si="4"/>
        <v>30</v>
      </c>
      <c r="F28" s="28">
        <f t="shared" si="5"/>
        <v>0</v>
      </c>
      <c r="G28" s="29">
        <f t="shared" si="6"/>
        <v>2</v>
      </c>
      <c r="H28" s="26"/>
      <c r="I28" s="31"/>
      <c r="J28" s="31"/>
      <c r="K28" s="70"/>
      <c r="L28" s="33">
        <v>30</v>
      </c>
      <c r="M28" s="31"/>
      <c r="N28" s="35" t="s">
        <v>35</v>
      </c>
      <c r="O28" s="28">
        <v>2</v>
      </c>
      <c r="P28" s="30"/>
      <c r="Q28" s="31"/>
      <c r="R28" s="31"/>
      <c r="S28" s="70"/>
      <c r="T28" s="33"/>
      <c r="U28" s="31"/>
      <c r="V28" s="31"/>
      <c r="W28" s="32"/>
      <c r="X28" s="30"/>
      <c r="Y28" s="31"/>
      <c r="Z28" s="33"/>
      <c r="AA28" s="70"/>
      <c r="AB28" s="33"/>
      <c r="AC28" s="31"/>
      <c r="AD28" s="34"/>
      <c r="AE28" s="32"/>
      <c r="AF28" s="30"/>
      <c r="AG28" s="31"/>
      <c r="AH28" s="31"/>
      <c r="AI28" s="70"/>
      <c r="AJ28" s="33"/>
      <c r="AK28" s="31"/>
      <c r="AL28" s="34"/>
      <c r="AM28" s="32"/>
      <c r="AN28" s="30"/>
      <c r="AO28" s="31"/>
      <c r="AP28" s="31"/>
      <c r="AQ28" s="70"/>
      <c r="AR28" s="33"/>
      <c r="AS28" s="31"/>
      <c r="AT28" s="31"/>
      <c r="AU28" s="34"/>
      <c r="AV28" s="30"/>
      <c r="AW28" s="31"/>
      <c r="AX28" s="31"/>
      <c r="AY28" s="70"/>
      <c r="AZ28" s="33"/>
      <c r="BA28" s="31"/>
      <c r="BB28" s="31"/>
      <c r="BC28" s="32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s="5" customFormat="1" ht="15.75" customHeight="1">
      <c r="A29" s="37">
        <v>6</v>
      </c>
      <c r="B29" s="24" t="s">
        <v>116</v>
      </c>
      <c r="C29" s="55" t="s">
        <v>49</v>
      </c>
      <c r="D29" s="26">
        <f aca="true" t="shared" si="7" ref="D29:D43">E29+F29</f>
        <v>150</v>
      </c>
      <c r="E29" s="27">
        <f t="shared" si="4"/>
        <v>120</v>
      </c>
      <c r="F29" s="28">
        <f t="shared" si="5"/>
        <v>30</v>
      </c>
      <c r="G29" s="29">
        <f t="shared" si="6"/>
        <v>10</v>
      </c>
      <c r="H29" s="30">
        <v>30</v>
      </c>
      <c r="I29" s="31"/>
      <c r="J29" s="31" t="s">
        <v>35</v>
      </c>
      <c r="K29" s="70">
        <v>2</v>
      </c>
      <c r="L29" s="33">
        <v>30</v>
      </c>
      <c r="M29" s="31">
        <v>30</v>
      </c>
      <c r="N29" s="31" t="s">
        <v>35</v>
      </c>
      <c r="O29" s="45">
        <v>4</v>
      </c>
      <c r="P29" s="30">
        <v>30</v>
      </c>
      <c r="Q29" s="33"/>
      <c r="R29" s="31" t="s">
        <v>35</v>
      </c>
      <c r="S29" s="70">
        <v>2</v>
      </c>
      <c r="T29" s="33">
        <v>30</v>
      </c>
      <c r="U29" s="27"/>
      <c r="V29" s="35" t="s">
        <v>35</v>
      </c>
      <c r="W29" s="28">
        <v>2</v>
      </c>
      <c r="X29" s="30"/>
      <c r="Y29" s="31"/>
      <c r="Z29" s="31"/>
      <c r="AA29" s="70"/>
      <c r="AB29" s="33"/>
      <c r="AC29" s="31"/>
      <c r="AD29" s="31"/>
      <c r="AE29" s="28"/>
      <c r="AF29" s="30"/>
      <c r="AG29" s="31"/>
      <c r="AH29" s="31"/>
      <c r="AI29" s="70"/>
      <c r="AJ29" s="33"/>
      <c r="AK29" s="31"/>
      <c r="AL29" s="31"/>
      <c r="AM29" s="28"/>
      <c r="AN29" s="26"/>
      <c r="AO29" s="31"/>
      <c r="AP29" s="31"/>
      <c r="AQ29" s="70"/>
      <c r="AR29" s="33"/>
      <c r="AS29" s="31"/>
      <c r="AT29" s="31"/>
      <c r="AU29" s="35"/>
      <c r="AV29" s="26"/>
      <c r="AW29" s="27"/>
      <c r="AX29" s="31"/>
      <c r="AY29" s="70"/>
      <c r="AZ29" s="33"/>
      <c r="BA29" s="31"/>
      <c r="BB29" s="35"/>
      <c r="BC29" s="28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5" customFormat="1" ht="15.75" customHeight="1">
      <c r="A30" s="48">
        <v>7</v>
      </c>
      <c r="B30" s="24" t="s">
        <v>117</v>
      </c>
      <c r="C30" s="44" t="s">
        <v>58</v>
      </c>
      <c r="D30" s="26">
        <f t="shared" si="7"/>
        <v>180</v>
      </c>
      <c r="E30" s="27">
        <f t="shared" si="4"/>
        <v>0</v>
      </c>
      <c r="F30" s="28">
        <f t="shared" si="5"/>
        <v>180</v>
      </c>
      <c r="G30" s="29">
        <f t="shared" si="6"/>
        <v>16</v>
      </c>
      <c r="H30" s="30"/>
      <c r="I30" s="31">
        <v>30</v>
      </c>
      <c r="J30" s="31" t="s">
        <v>34</v>
      </c>
      <c r="K30" s="70">
        <v>2</v>
      </c>
      <c r="L30" s="33"/>
      <c r="M30" s="31">
        <v>30</v>
      </c>
      <c r="N30" s="34" t="s">
        <v>34</v>
      </c>
      <c r="O30" s="32">
        <v>3</v>
      </c>
      <c r="P30" s="30"/>
      <c r="Q30" s="31">
        <v>30</v>
      </c>
      <c r="R30" s="31" t="s">
        <v>34</v>
      </c>
      <c r="S30" s="70">
        <v>3</v>
      </c>
      <c r="T30" s="33"/>
      <c r="U30" s="31">
        <v>30</v>
      </c>
      <c r="V30" s="31" t="s">
        <v>34</v>
      </c>
      <c r="W30" s="32">
        <v>2</v>
      </c>
      <c r="X30" s="30"/>
      <c r="Y30" s="31">
        <v>30</v>
      </c>
      <c r="Z30" s="33" t="s">
        <v>34</v>
      </c>
      <c r="AA30" s="70">
        <v>3</v>
      </c>
      <c r="AB30" s="33"/>
      <c r="AC30" s="31">
        <v>30</v>
      </c>
      <c r="AD30" s="34" t="s">
        <v>34</v>
      </c>
      <c r="AE30" s="32">
        <v>3</v>
      </c>
      <c r="AF30" s="30"/>
      <c r="AG30" s="31"/>
      <c r="AH30" s="31"/>
      <c r="AI30" s="70"/>
      <c r="AJ30" s="33"/>
      <c r="AK30" s="31"/>
      <c r="AL30" s="34"/>
      <c r="AM30" s="32"/>
      <c r="AN30" s="30"/>
      <c r="AO30" s="31"/>
      <c r="AP30" s="31"/>
      <c r="AQ30" s="70"/>
      <c r="AR30" s="33"/>
      <c r="AS30" s="31"/>
      <c r="AT30" s="31"/>
      <c r="AU30" s="34"/>
      <c r="AV30" s="30"/>
      <c r="AW30" s="31"/>
      <c r="AX30" s="31"/>
      <c r="AY30" s="70"/>
      <c r="AZ30" s="33"/>
      <c r="BA30" s="31"/>
      <c r="BB30" s="31"/>
      <c r="BC30" s="32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5" customFormat="1" ht="15.75" customHeight="1">
      <c r="A31" s="37">
        <v>8</v>
      </c>
      <c r="B31" s="24" t="s">
        <v>118</v>
      </c>
      <c r="C31" s="44" t="s">
        <v>64</v>
      </c>
      <c r="D31" s="30">
        <f t="shared" si="7"/>
        <v>30</v>
      </c>
      <c r="E31" s="27">
        <f t="shared" si="4"/>
        <v>30</v>
      </c>
      <c r="F31" s="28">
        <f t="shared" si="5"/>
        <v>0</v>
      </c>
      <c r="G31" s="29">
        <f t="shared" si="6"/>
        <v>2</v>
      </c>
      <c r="H31" s="30"/>
      <c r="I31" s="31"/>
      <c r="J31" s="31"/>
      <c r="K31" s="74"/>
      <c r="L31" s="33"/>
      <c r="M31" s="31"/>
      <c r="N31" s="31"/>
      <c r="O31" s="32"/>
      <c r="P31" s="30"/>
      <c r="Q31" s="31"/>
      <c r="R31" s="31"/>
      <c r="S31" s="70"/>
      <c r="T31" s="33"/>
      <c r="U31" s="31"/>
      <c r="V31" s="31"/>
      <c r="W31" s="32"/>
      <c r="X31" s="30">
        <v>30</v>
      </c>
      <c r="Y31" s="31"/>
      <c r="Z31" s="31" t="s">
        <v>34</v>
      </c>
      <c r="AA31" s="70">
        <v>2</v>
      </c>
      <c r="AB31" s="33"/>
      <c r="AC31" s="31"/>
      <c r="AD31" s="34"/>
      <c r="AE31" s="32"/>
      <c r="AF31" s="30"/>
      <c r="AG31" s="33"/>
      <c r="AH31" s="31"/>
      <c r="AI31" s="70"/>
      <c r="AJ31" s="33"/>
      <c r="AK31" s="31"/>
      <c r="AL31" s="34"/>
      <c r="AM31" s="32"/>
      <c r="AN31" s="30"/>
      <c r="AO31" s="31"/>
      <c r="AP31" s="31"/>
      <c r="AQ31" s="70"/>
      <c r="AR31" s="33"/>
      <c r="AS31" s="31"/>
      <c r="AT31" s="31"/>
      <c r="AU31" s="34"/>
      <c r="AV31" s="30"/>
      <c r="AW31" s="33"/>
      <c r="AX31" s="31"/>
      <c r="AY31" s="70"/>
      <c r="AZ31" s="33"/>
      <c r="BA31" s="31"/>
      <c r="BB31" s="31"/>
      <c r="BC31" s="32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5" customFormat="1" ht="15.75" customHeight="1">
      <c r="A32" s="48">
        <v>9</v>
      </c>
      <c r="B32" s="24" t="s">
        <v>119</v>
      </c>
      <c r="C32" s="44" t="s">
        <v>59</v>
      </c>
      <c r="D32" s="26">
        <f t="shared" si="7"/>
        <v>90</v>
      </c>
      <c r="E32" s="27">
        <f t="shared" si="4"/>
        <v>90</v>
      </c>
      <c r="F32" s="28">
        <f t="shared" si="5"/>
        <v>0</v>
      </c>
      <c r="G32" s="29">
        <f t="shared" si="6"/>
        <v>8</v>
      </c>
      <c r="H32" s="30"/>
      <c r="I32" s="31"/>
      <c r="J32" s="31"/>
      <c r="K32" s="70"/>
      <c r="L32" s="33"/>
      <c r="M32" s="31"/>
      <c r="N32" s="34"/>
      <c r="O32" s="32"/>
      <c r="P32" s="30"/>
      <c r="Q32" s="31"/>
      <c r="R32" s="31"/>
      <c r="S32" s="70"/>
      <c r="T32" s="33"/>
      <c r="U32" s="31"/>
      <c r="V32" s="31"/>
      <c r="W32" s="32"/>
      <c r="X32" s="30"/>
      <c r="Y32" s="31"/>
      <c r="Z32" s="33"/>
      <c r="AA32" s="70"/>
      <c r="AB32" s="33"/>
      <c r="AC32" s="31"/>
      <c r="AD32" s="34"/>
      <c r="AE32" s="32"/>
      <c r="AF32" s="30">
        <v>30</v>
      </c>
      <c r="AG32" s="31"/>
      <c r="AH32" s="31" t="s">
        <v>34</v>
      </c>
      <c r="AI32" s="70">
        <v>2</v>
      </c>
      <c r="AJ32" s="33"/>
      <c r="AK32" s="31"/>
      <c r="AL32" s="34"/>
      <c r="AM32" s="32"/>
      <c r="AN32" s="30">
        <v>30</v>
      </c>
      <c r="AO32" s="31"/>
      <c r="AP32" s="31" t="s">
        <v>34</v>
      </c>
      <c r="AQ32" s="72">
        <v>4</v>
      </c>
      <c r="AR32" s="33">
        <v>30</v>
      </c>
      <c r="AS32" s="31"/>
      <c r="AT32" s="31" t="s">
        <v>34</v>
      </c>
      <c r="AU32" s="34">
        <v>2</v>
      </c>
      <c r="AV32" s="30"/>
      <c r="AW32" s="31"/>
      <c r="AX32" s="31"/>
      <c r="AY32" s="70"/>
      <c r="AZ32" s="33"/>
      <c r="BA32" s="31"/>
      <c r="BB32" s="31"/>
      <c r="BC32" s="32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s="5" customFormat="1" ht="15.75" customHeight="1">
      <c r="A33" s="37">
        <v>10</v>
      </c>
      <c r="B33" s="24" t="s">
        <v>120</v>
      </c>
      <c r="C33" s="55" t="s">
        <v>50</v>
      </c>
      <c r="D33" s="26">
        <f t="shared" si="7"/>
        <v>150</v>
      </c>
      <c r="E33" s="27">
        <f t="shared" si="4"/>
        <v>120</v>
      </c>
      <c r="F33" s="28">
        <f t="shared" si="5"/>
        <v>30</v>
      </c>
      <c r="G33" s="29">
        <f t="shared" si="6"/>
        <v>19</v>
      </c>
      <c r="H33" s="26"/>
      <c r="I33" s="27"/>
      <c r="J33" s="27"/>
      <c r="K33" s="74"/>
      <c r="L33" s="33"/>
      <c r="M33" s="31"/>
      <c r="N33" s="31"/>
      <c r="O33" s="45"/>
      <c r="P33" s="26">
        <v>30</v>
      </c>
      <c r="Q33" s="56"/>
      <c r="R33" s="31" t="s">
        <v>34</v>
      </c>
      <c r="S33" s="70">
        <v>2</v>
      </c>
      <c r="T33" s="33"/>
      <c r="U33" s="27"/>
      <c r="V33" s="35"/>
      <c r="W33" s="28"/>
      <c r="X33" s="26"/>
      <c r="Y33" s="31"/>
      <c r="Z33" s="31"/>
      <c r="AA33" s="70"/>
      <c r="AB33" s="33">
        <v>30</v>
      </c>
      <c r="AC33" s="31"/>
      <c r="AD33" s="31" t="s">
        <v>34</v>
      </c>
      <c r="AE33" s="28">
        <v>3</v>
      </c>
      <c r="AF33" s="26"/>
      <c r="AG33" s="31"/>
      <c r="AH33" s="31"/>
      <c r="AI33" s="70"/>
      <c r="AJ33" s="33">
        <v>30</v>
      </c>
      <c r="AK33" s="31"/>
      <c r="AL33" s="31" t="s">
        <v>34</v>
      </c>
      <c r="AM33" s="28">
        <v>2</v>
      </c>
      <c r="AN33" s="26"/>
      <c r="AO33" s="31"/>
      <c r="AP33" s="31"/>
      <c r="AQ33" s="70"/>
      <c r="AR33" s="33">
        <v>30</v>
      </c>
      <c r="AS33" s="31"/>
      <c r="AT33" s="31" t="s">
        <v>34</v>
      </c>
      <c r="AU33" s="35">
        <v>2</v>
      </c>
      <c r="AV33" s="26"/>
      <c r="AW33" s="27">
        <v>15</v>
      </c>
      <c r="AX33" s="31" t="s">
        <v>34</v>
      </c>
      <c r="AY33" s="70">
        <v>2</v>
      </c>
      <c r="AZ33" s="33"/>
      <c r="BA33" s="31">
        <v>15</v>
      </c>
      <c r="BB33" s="35" t="s">
        <v>34</v>
      </c>
      <c r="BC33" s="28">
        <v>8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s="5" customFormat="1" ht="15.75" customHeight="1">
      <c r="A34" s="48">
        <v>11</v>
      </c>
      <c r="B34" s="24" t="s">
        <v>121</v>
      </c>
      <c r="C34" s="44" t="s">
        <v>60</v>
      </c>
      <c r="D34" s="26">
        <f>E34+F34</f>
        <v>45</v>
      </c>
      <c r="E34" s="27">
        <f t="shared" si="4"/>
        <v>45</v>
      </c>
      <c r="F34" s="28">
        <f t="shared" si="5"/>
        <v>0</v>
      </c>
      <c r="G34" s="29">
        <f t="shared" si="6"/>
        <v>3</v>
      </c>
      <c r="H34" s="30"/>
      <c r="I34" s="31"/>
      <c r="J34" s="31"/>
      <c r="K34" s="70"/>
      <c r="L34" s="33">
        <v>45</v>
      </c>
      <c r="M34" s="31"/>
      <c r="N34" s="34" t="s">
        <v>34</v>
      </c>
      <c r="O34" s="45">
        <v>3</v>
      </c>
      <c r="P34" s="30"/>
      <c r="Q34" s="31"/>
      <c r="R34" s="31"/>
      <c r="S34" s="70"/>
      <c r="T34" s="33"/>
      <c r="U34" s="31"/>
      <c r="V34" s="31"/>
      <c r="W34" s="32"/>
      <c r="X34" s="30"/>
      <c r="Y34" s="31"/>
      <c r="Z34" s="33"/>
      <c r="AA34" s="70"/>
      <c r="AB34" s="33"/>
      <c r="AC34" s="31"/>
      <c r="AD34" s="34"/>
      <c r="AE34" s="32"/>
      <c r="AF34" s="30"/>
      <c r="AG34" s="31"/>
      <c r="AH34" s="31"/>
      <c r="AI34" s="70"/>
      <c r="AJ34" s="33"/>
      <c r="AK34" s="31"/>
      <c r="AL34" s="34"/>
      <c r="AM34" s="32"/>
      <c r="AN34" s="30"/>
      <c r="AO34" s="31"/>
      <c r="AP34" s="31"/>
      <c r="AQ34" s="70"/>
      <c r="AR34" s="33"/>
      <c r="AS34" s="31"/>
      <c r="AT34" s="31"/>
      <c r="AU34" s="34"/>
      <c r="AV34" s="30"/>
      <c r="AW34" s="31"/>
      <c r="AX34" s="31"/>
      <c r="AY34" s="70"/>
      <c r="AZ34" s="33"/>
      <c r="BA34" s="31"/>
      <c r="BB34" s="31"/>
      <c r="BC34" s="32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s="5" customFormat="1" ht="15.75" customHeight="1">
      <c r="A35" s="37">
        <v>12</v>
      </c>
      <c r="B35" s="24" t="s">
        <v>122</v>
      </c>
      <c r="C35" s="44" t="s">
        <v>61</v>
      </c>
      <c r="D35" s="30">
        <f t="shared" si="7"/>
        <v>15</v>
      </c>
      <c r="E35" s="27">
        <f t="shared" si="4"/>
        <v>15</v>
      </c>
      <c r="F35" s="28">
        <f t="shared" si="5"/>
        <v>0</v>
      </c>
      <c r="G35" s="29">
        <f t="shared" si="6"/>
        <v>1</v>
      </c>
      <c r="H35" s="30"/>
      <c r="I35" s="31"/>
      <c r="J35" s="31"/>
      <c r="K35" s="70"/>
      <c r="L35" s="33"/>
      <c r="M35" s="31"/>
      <c r="N35" s="34"/>
      <c r="O35" s="45"/>
      <c r="P35" s="30"/>
      <c r="Q35" s="31"/>
      <c r="R35" s="31"/>
      <c r="S35" s="70"/>
      <c r="T35" s="33">
        <v>15</v>
      </c>
      <c r="U35" s="31"/>
      <c r="V35" s="31" t="s">
        <v>34</v>
      </c>
      <c r="W35" s="45">
        <v>1</v>
      </c>
      <c r="X35" s="30"/>
      <c r="Y35" s="31"/>
      <c r="Z35" s="33"/>
      <c r="AA35" s="70"/>
      <c r="AB35" s="33"/>
      <c r="AC35" s="31"/>
      <c r="AD35" s="34"/>
      <c r="AE35" s="32"/>
      <c r="AF35" s="30"/>
      <c r="AG35" s="31"/>
      <c r="AH35" s="31"/>
      <c r="AI35" s="70"/>
      <c r="AJ35" s="33"/>
      <c r="AK35" s="31"/>
      <c r="AL35" s="34"/>
      <c r="AM35" s="32"/>
      <c r="AN35" s="30"/>
      <c r="AO35" s="31"/>
      <c r="AP35" s="31"/>
      <c r="AQ35" s="70"/>
      <c r="AR35" s="33"/>
      <c r="AS35" s="31"/>
      <c r="AT35" s="31"/>
      <c r="AU35" s="34"/>
      <c r="AV35" s="30"/>
      <c r="AW35" s="31"/>
      <c r="AX35" s="31"/>
      <c r="AY35" s="70"/>
      <c r="AZ35" s="33"/>
      <c r="BA35" s="31"/>
      <c r="BB35" s="31"/>
      <c r="BC35" s="32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5" customFormat="1" ht="15.75" customHeight="1">
      <c r="A36" s="48">
        <v>13</v>
      </c>
      <c r="B36" s="24" t="s">
        <v>123</v>
      </c>
      <c r="C36" s="55" t="s">
        <v>51</v>
      </c>
      <c r="D36" s="26">
        <f t="shared" si="7"/>
        <v>60</v>
      </c>
      <c r="E36" s="27">
        <f t="shared" si="4"/>
        <v>60</v>
      </c>
      <c r="F36" s="28">
        <f t="shared" si="5"/>
        <v>0</v>
      </c>
      <c r="G36" s="29">
        <f t="shared" si="6"/>
        <v>5</v>
      </c>
      <c r="H36" s="26">
        <v>30</v>
      </c>
      <c r="I36" s="27"/>
      <c r="J36" s="27" t="s">
        <v>34</v>
      </c>
      <c r="K36" s="75">
        <v>3</v>
      </c>
      <c r="L36" s="56"/>
      <c r="M36" s="27"/>
      <c r="N36" s="27"/>
      <c r="O36" s="28"/>
      <c r="P36" s="26">
        <v>30</v>
      </c>
      <c r="Q36" s="56"/>
      <c r="R36" s="27" t="s">
        <v>34</v>
      </c>
      <c r="S36" s="75">
        <v>2</v>
      </c>
      <c r="T36" s="56"/>
      <c r="U36" s="27"/>
      <c r="V36" s="35"/>
      <c r="W36" s="28"/>
      <c r="X36" s="26"/>
      <c r="Y36" s="27"/>
      <c r="Z36" s="27"/>
      <c r="AA36" s="75"/>
      <c r="AB36" s="56"/>
      <c r="AC36" s="27"/>
      <c r="AD36" s="27"/>
      <c r="AE36" s="28"/>
      <c r="AF36" s="26"/>
      <c r="AG36" s="27"/>
      <c r="AH36" s="27"/>
      <c r="AI36" s="75"/>
      <c r="AJ36" s="56"/>
      <c r="AK36" s="27"/>
      <c r="AL36" s="27"/>
      <c r="AM36" s="28"/>
      <c r="AN36" s="26"/>
      <c r="AO36" s="27"/>
      <c r="AP36" s="27"/>
      <c r="AQ36" s="75"/>
      <c r="AR36" s="56"/>
      <c r="AS36" s="27"/>
      <c r="AT36" s="27"/>
      <c r="AU36" s="35"/>
      <c r="AV36" s="26"/>
      <c r="AW36" s="27"/>
      <c r="AX36" s="27"/>
      <c r="AY36" s="75"/>
      <c r="AZ36" s="56"/>
      <c r="BA36" s="27"/>
      <c r="BB36" s="35"/>
      <c r="BC36" s="28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s="5" customFormat="1" ht="15.75" customHeight="1">
      <c r="A37" s="37">
        <v>14</v>
      </c>
      <c r="B37" s="24" t="s">
        <v>124</v>
      </c>
      <c r="C37" s="55" t="s">
        <v>52</v>
      </c>
      <c r="D37" s="26">
        <f t="shared" si="7"/>
        <v>210</v>
      </c>
      <c r="E37" s="27">
        <f t="shared" si="4"/>
        <v>120</v>
      </c>
      <c r="F37" s="28">
        <f t="shared" si="5"/>
        <v>90</v>
      </c>
      <c r="G37" s="29">
        <f t="shared" si="6"/>
        <v>16</v>
      </c>
      <c r="H37" s="26"/>
      <c r="I37" s="27"/>
      <c r="J37" s="27"/>
      <c r="K37" s="70"/>
      <c r="L37" s="33"/>
      <c r="M37" s="31"/>
      <c r="N37" s="31"/>
      <c r="O37" s="32"/>
      <c r="P37" s="26"/>
      <c r="Q37" s="56"/>
      <c r="R37" s="31"/>
      <c r="S37" s="70"/>
      <c r="T37" s="33"/>
      <c r="U37" s="27"/>
      <c r="V37" s="35"/>
      <c r="W37" s="28"/>
      <c r="X37" s="26"/>
      <c r="Y37" s="31"/>
      <c r="Z37" s="31"/>
      <c r="AA37" s="70"/>
      <c r="AB37" s="33">
        <v>30</v>
      </c>
      <c r="AC37" s="31"/>
      <c r="AD37" s="31" t="s">
        <v>34</v>
      </c>
      <c r="AE37" s="28">
        <v>3</v>
      </c>
      <c r="AF37" s="26">
        <v>30</v>
      </c>
      <c r="AG37" s="31">
        <v>30</v>
      </c>
      <c r="AH37" s="31" t="s">
        <v>35</v>
      </c>
      <c r="AI37" s="70">
        <v>4</v>
      </c>
      <c r="AJ37" s="33"/>
      <c r="AK37" s="31">
        <v>30</v>
      </c>
      <c r="AL37" s="31" t="s">
        <v>34</v>
      </c>
      <c r="AM37" s="58">
        <v>2</v>
      </c>
      <c r="AN37" s="26">
        <v>30</v>
      </c>
      <c r="AO37" s="31">
        <v>30</v>
      </c>
      <c r="AP37" s="31" t="s">
        <v>35</v>
      </c>
      <c r="AQ37" s="72">
        <v>5</v>
      </c>
      <c r="AR37" s="33"/>
      <c r="AS37" s="31"/>
      <c r="AT37" s="31"/>
      <c r="AU37" s="35"/>
      <c r="AV37" s="26">
        <v>30</v>
      </c>
      <c r="AW37" s="27"/>
      <c r="AX37" s="31" t="s">
        <v>34</v>
      </c>
      <c r="AY37" s="70">
        <v>2</v>
      </c>
      <c r="AZ37" s="33"/>
      <c r="BA37" s="31"/>
      <c r="BB37" s="35"/>
      <c r="BC37" s="28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5" customFormat="1" ht="15.75" customHeight="1">
      <c r="A38" s="48">
        <v>15</v>
      </c>
      <c r="B38" s="24" t="s">
        <v>125</v>
      </c>
      <c r="C38" s="57" t="s">
        <v>53</v>
      </c>
      <c r="D38" s="59">
        <f t="shared" si="7"/>
        <v>45</v>
      </c>
      <c r="E38" s="27">
        <f t="shared" si="4"/>
        <v>30</v>
      </c>
      <c r="F38" s="28">
        <f t="shared" si="5"/>
        <v>15</v>
      </c>
      <c r="G38" s="29">
        <f t="shared" si="6"/>
        <v>2</v>
      </c>
      <c r="H38" s="59"/>
      <c r="I38" s="60"/>
      <c r="J38" s="60"/>
      <c r="K38" s="73"/>
      <c r="L38" s="54"/>
      <c r="M38" s="51"/>
      <c r="N38" s="51"/>
      <c r="O38" s="52"/>
      <c r="P38" s="59"/>
      <c r="Q38" s="62"/>
      <c r="R38" s="51"/>
      <c r="S38" s="73"/>
      <c r="T38" s="54">
        <v>30</v>
      </c>
      <c r="U38" s="60">
        <v>15</v>
      </c>
      <c r="V38" s="19" t="s">
        <v>35</v>
      </c>
      <c r="W38" s="8">
        <v>2</v>
      </c>
      <c r="X38" s="59"/>
      <c r="Y38" s="51"/>
      <c r="Z38" s="51"/>
      <c r="AA38" s="73"/>
      <c r="AB38" s="54"/>
      <c r="AC38" s="51"/>
      <c r="AD38" s="51"/>
      <c r="AE38" s="61"/>
      <c r="AF38" s="59"/>
      <c r="AG38" s="51"/>
      <c r="AH38" s="51"/>
      <c r="AI38" s="73"/>
      <c r="AJ38" s="54"/>
      <c r="AK38" s="51"/>
      <c r="AL38" s="51"/>
      <c r="AM38" s="61"/>
      <c r="AN38" s="59"/>
      <c r="AO38" s="51"/>
      <c r="AP38" s="51"/>
      <c r="AQ38" s="73"/>
      <c r="AR38" s="54"/>
      <c r="AS38" s="51"/>
      <c r="AT38" s="51"/>
      <c r="AU38" s="63"/>
      <c r="AV38" s="59"/>
      <c r="AW38" s="60"/>
      <c r="AX38" s="51"/>
      <c r="AY38" s="73"/>
      <c r="AZ38" s="54"/>
      <c r="BA38" s="51"/>
      <c r="BB38" s="63"/>
      <c r="BC38" s="61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s="5" customFormat="1" ht="15.75" customHeight="1">
      <c r="A39" s="37">
        <v>16</v>
      </c>
      <c r="B39" s="24" t="s">
        <v>126</v>
      </c>
      <c r="C39" s="44" t="s">
        <v>62</v>
      </c>
      <c r="D39" s="30">
        <f t="shared" si="7"/>
        <v>60</v>
      </c>
      <c r="E39" s="27">
        <f t="shared" si="4"/>
        <v>0</v>
      </c>
      <c r="F39" s="28">
        <f t="shared" si="5"/>
        <v>60</v>
      </c>
      <c r="G39" s="29">
        <f t="shared" si="6"/>
        <v>12</v>
      </c>
      <c r="H39" s="30"/>
      <c r="I39" s="31"/>
      <c r="J39" s="31"/>
      <c r="K39" s="70"/>
      <c r="L39" s="33"/>
      <c r="M39" s="31"/>
      <c r="N39" s="34"/>
      <c r="O39" s="45"/>
      <c r="P39" s="30"/>
      <c r="Q39" s="31"/>
      <c r="R39" s="31"/>
      <c r="S39" s="70"/>
      <c r="T39" s="33"/>
      <c r="U39" s="31"/>
      <c r="V39" s="31"/>
      <c r="W39" s="45"/>
      <c r="X39" s="30"/>
      <c r="Y39" s="31"/>
      <c r="Z39" s="33"/>
      <c r="AA39" s="70"/>
      <c r="AB39" s="33"/>
      <c r="AC39" s="31"/>
      <c r="AD39" s="34"/>
      <c r="AE39" s="32"/>
      <c r="AF39" s="30"/>
      <c r="AG39" s="31">
        <v>15</v>
      </c>
      <c r="AH39" s="31" t="s">
        <v>34</v>
      </c>
      <c r="AI39" s="70">
        <v>3</v>
      </c>
      <c r="AJ39" s="33"/>
      <c r="AK39" s="31">
        <v>15</v>
      </c>
      <c r="AL39" s="34" t="s">
        <v>34</v>
      </c>
      <c r="AM39" s="32">
        <v>2</v>
      </c>
      <c r="AN39" s="30"/>
      <c r="AO39" s="31">
        <v>15</v>
      </c>
      <c r="AP39" s="31" t="s">
        <v>34</v>
      </c>
      <c r="AQ39" s="70">
        <v>4</v>
      </c>
      <c r="AR39" s="33"/>
      <c r="AS39" s="31">
        <v>15</v>
      </c>
      <c r="AT39" s="31" t="s">
        <v>34</v>
      </c>
      <c r="AU39" s="32">
        <v>3</v>
      </c>
      <c r="AV39" s="30"/>
      <c r="AW39" s="31"/>
      <c r="AX39" s="31"/>
      <c r="AY39" s="70"/>
      <c r="AZ39" s="33"/>
      <c r="BA39" s="31"/>
      <c r="BB39" s="31"/>
      <c r="BC39" s="78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5" customFormat="1" ht="15.75" customHeight="1">
      <c r="A40" s="48">
        <v>17</v>
      </c>
      <c r="B40" s="24" t="s">
        <v>127</v>
      </c>
      <c r="C40" s="55" t="s">
        <v>54</v>
      </c>
      <c r="D40" s="26">
        <f t="shared" si="7"/>
        <v>60</v>
      </c>
      <c r="E40" s="27">
        <f t="shared" si="4"/>
        <v>60</v>
      </c>
      <c r="F40" s="28">
        <f t="shared" si="5"/>
        <v>0</v>
      </c>
      <c r="G40" s="29">
        <f t="shared" si="6"/>
        <v>4</v>
      </c>
      <c r="H40" s="26"/>
      <c r="I40" s="27"/>
      <c r="J40" s="27"/>
      <c r="K40" s="75"/>
      <c r="L40" s="56"/>
      <c r="M40" s="27"/>
      <c r="N40" s="27"/>
      <c r="O40" s="28"/>
      <c r="P40" s="26"/>
      <c r="Q40" s="56"/>
      <c r="R40" s="27"/>
      <c r="S40" s="75"/>
      <c r="T40" s="56"/>
      <c r="U40" s="27"/>
      <c r="V40" s="35"/>
      <c r="W40" s="64"/>
      <c r="X40" s="26"/>
      <c r="Y40" s="27"/>
      <c r="Z40" s="27"/>
      <c r="AA40" s="75"/>
      <c r="AB40" s="56"/>
      <c r="AC40" s="27"/>
      <c r="AD40" s="27"/>
      <c r="AE40" s="28"/>
      <c r="AF40" s="26"/>
      <c r="AG40" s="27"/>
      <c r="AH40" s="27"/>
      <c r="AI40" s="75"/>
      <c r="AJ40" s="56"/>
      <c r="AK40" s="27"/>
      <c r="AL40" s="27"/>
      <c r="AM40" s="28"/>
      <c r="AN40" s="26"/>
      <c r="AO40" s="27"/>
      <c r="AP40" s="27"/>
      <c r="AQ40" s="75"/>
      <c r="AR40" s="56">
        <v>30</v>
      </c>
      <c r="AS40" s="27"/>
      <c r="AT40" s="27" t="s">
        <v>35</v>
      </c>
      <c r="AU40" s="35">
        <v>2</v>
      </c>
      <c r="AV40" s="26"/>
      <c r="AW40" s="27"/>
      <c r="AX40" s="27"/>
      <c r="AY40" s="75"/>
      <c r="AZ40" s="56">
        <v>30</v>
      </c>
      <c r="BA40" s="27"/>
      <c r="BB40" s="35" t="s">
        <v>34</v>
      </c>
      <c r="BC40" s="28">
        <v>2</v>
      </c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5" customFormat="1" ht="15.75" customHeight="1">
      <c r="A41" s="37">
        <v>18</v>
      </c>
      <c r="B41" s="24" t="s">
        <v>128</v>
      </c>
      <c r="C41" s="44" t="s">
        <v>55</v>
      </c>
      <c r="D41" s="26">
        <f t="shared" si="7"/>
        <v>90</v>
      </c>
      <c r="E41" s="27">
        <f t="shared" si="4"/>
        <v>30</v>
      </c>
      <c r="F41" s="28">
        <f t="shared" si="5"/>
        <v>60</v>
      </c>
      <c r="G41" s="29">
        <f t="shared" si="6"/>
        <v>6</v>
      </c>
      <c r="H41" s="30"/>
      <c r="I41" s="31"/>
      <c r="J41" s="31"/>
      <c r="K41" s="70"/>
      <c r="L41" s="33"/>
      <c r="M41" s="31"/>
      <c r="N41" s="31"/>
      <c r="O41" s="32"/>
      <c r="P41" s="30"/>
      <c r="Q41" s="33"/>
      <c r="R41" s="31"/>
      <c r="S41" s="70"/>
      <c r="T41" s="33"/>
      <c r="U41" s="31"/>
      <c r="V41" s="34"/>
      <c r="W41" s="32"/>
      <c r="X41" s="30"/>
      <c r="Y41" s="31"/>
      <c r="Z41" s="31"/>
      <c r="AA41" s="70"/>
      <c r="AB41" s="33"/>
      <c r="AC41" s="31"/>
      <c r="AD41" s="31"/>
      <c r="AE41" s="32"/>
      <c r="AF41" s="30"/>
      <c r="AG41" s="31"/>
      <c r="AH41" s="31"/>
      <c r="AI41" s="70"/>
      <c r="AJ41" s="33">
        <v>30</v>
      </c>
      <c r="AK41" s="31"/>
      <c r="AL41" s="31" t="s">
        <v>34</v>
      </c>
      <c r="AM41" s="32">
        <v>2</v>
      </c>
      <c r="AN41" s="30"/>
      <c r="AO41" s="31"/>
      <c r="AP41" s="31"/>
      <c r="AQ41" s="70"/>
      <c r="AR41" s="33"/>
      <c r="AS41" s="31">
        <v>30</v>
      </c>
      <c r="AT41" s="31" t="s">
        <v>34</v>
      </c>
      <c r="AU41" s="34">
        <v>2</v>
      </c>
      <c r="AV41" s="30"/>
      <c r="AW41" s="31"/>
      <c r="AX41" s="31"/>
      <c r="AY41" s="70"/>
      <c r="AZ41" s="33"/>
      <c r="BA41" s="31">
        <v>30</v>
      </c>
      <c r="BB41" s="34" t="s">
        <v>34</v>
      </c>
      <c r="BC41" s="32">
        <v>2</v>
      </c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s="5" customFormat="1" ht="15.75" customHeight="1">
      <c r="A42" s="48">
        <v>19</v>
      </c>
      <c r="B42" s="24" t="s">
        <v>129</v>
      </c>
      <c r="C42" s="44" t="s">
        <v>77</v>
      </c>
      <c r="D42" s="26">
        <f t="shared" si="7"/>
        <v>30</v>
      </c>
      <c r="E42" s="27">
        <f t="shared" si="4"/>
        <v>30</v>
      </c>
      <c r="F42" s="28">
        <f t="shared" si="5"/>
        <v>0</v>
      </c>
      <c r="G42" s="29">
        <f t="shared" si="6"/>
        <v>3</v>
      </c>
      <c r="H42" s="30"/>
      <c r="I42" s="31"/>
      <c r="J42" s="31"/>
      <c r="K42" s="70"/>
      <c r="L42" s="33"/>
      <c r="M42" s="31"/>
      <c r="N42" s="34"/>
      <c r="O42" s="45"/>
      <c r="P42" s="50"/>
      <c r="Q42" s="31"/>
      <c r="R42" s="31"/>
      <c r="S42" s="70"/>
      <c r="T42" s="33">
        <v>30</v>
      </c>
      <c r="U42" s="31"/>
      <c r="V42" s="31" t="s">
        <v>34</v>
      </c>
      <c r="W42" s="65">
        <v>3</v>
      </c>
      <c r="X42" s="50"/>
      <c r="Y42" s="31"/>
      <c r="Z42" s="33"/>
      <c r="AA42" s="70"/>
      <c r="AB42" s="33"/>
      <c r="AC42" s="51"/>
      <c r="AD42" s="53"/>
      <c r="AE42" s="52"/>
      <c r="AF42" s="50"/>
      <c r="AG42" s="31"/>
      <c r="AH42" s="31"/>
      <c r="AI42" s="70"/>
      <c r="AJ42" s="33"/>
      <c r="AK42" s="31"/>
      <c r="AL42" s="53"/>
      <c r="AM42" s="52"/>
      <c r="AN42" s="30"/>
      <c r="AO42" s="31"/>
      <c r="AP42" s="31"/>
      <c r="AQ42" s="70"/>
      <c r="AR42" s="33"/>
      <c r="AS42" s="31"/>
      <c r="AT42" s="31"/>
      <c r="AU42" s="53"/>
      <c r="AV42" s="50"/>
      <c r="AW42" s="31"/>
      <c r="AX42" s="31"/>
      <c r="AY42" s="70"/>
      <c r="AZ42" s="33"/>
      <c r="BA42" s="31"/>
      <c r="BB42" s="31"/>
      <c r="BC42" s="52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s="5" customFormat="1" ht="15.75" customHeight="1">
      <c r="A43" s="37">
        <v>20</v>
      </c>
      <c r="B43" s="24" t="s">
        <v>130</v>
      </c>
      <c r="C43" s="44" t="s">
        <v>63</v>
      </c>
      <c r="D43" s="26">
        <f t="shared" si="7"/>
        <v>15</v>
      </c>
      <c r="E43" s="27">
        <f t="shared" si="4"/>
        <v>15</v>
      </c>
      <c r="F43" s="28">
        <f t="shared" si="5"/>
        <v>0</v>
      </c>
      <c r="G43" s="29">
        <f t="shared" si="6"/>
        <v>1</v>
      </c>
      <c r="H43" s="30">
        <v>15</v>
      </c>
      <c r="I43" s="31"/>
      <c r="J43" s="31" t="s">
        <v>34</v>
      </c>
      <c r="K43" s="70">
        <v>1</v>
      </c>
      <c r="L43" s="33"/>
      <c r="M43" s="31"/>
      <c r="N43" s="34"/>
      <c r="O43" s="32"/>
      <c r="P43" s="50"/>
      <c r="Q43" s="31"/>
      <c r="R43" s="31"/>
      <c r="S43" s="70"/>
      <c r="T43" s="33"/>
      <c r="U43" s="31"/>
      <c r="V43" s="31"/>
      <c r="W43" s="52"/>
      <c r="X43" s="50"/>
      <c r="Y43" s="31"/>
      <c r="Z43" s="33"/>
      <c r="AA43" s="70"/>
      <c r="AB43" s="33"/>
      <c r="AC43" s="51"/>
      <c r="AD43" s="53"/>
      <c r="AE43" s="52"/>
      <c r="AF43" s="50"/>
      <c r="AG43" s="31"/>
      <c r="AH43" s="31"/>
      <c r="AI43" s="31"/>
      <c r="AJ43" s="31"/>
      <c r="AK43" s="31"/>
      <c r="AL43" s="53"/>
      <c r="AM43" s="52"/>
      <c r="AN43" s="30"/>
      <c r="AO43" s="31"/>
      <c r="AP43" s="31"/>
      <c r="AQ43" s="70"/>
      <c r="AR43" s="33"/>
      <c r="AS43" s="31"/>
      <c r="AT43" s="31"/>
      <c r="AU43" s="53"/>
      <c r="AV43" s="50"/>
      <c r="AW43" s="31"/>
      <c r="AX43" s="31"/>
      <c r="AY43" s="70"/>
      <c r="AZ43" s="33"/>
      <c r="BA43" s="31"/>
      <c r="BB43" s="31"/>
      <c r="BC43" s="52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s="5" customFormat="1" ht="15.75" customHeight="1">
      <c r="A44" s="128" t="s">
        <v>10</v>
      </c>
      <c r="B44" s="129"/>
      <c r="C44" s="130"/>
      <c r="D44" s="79">
        <f>SUM(D24:D43)</f>
        <v>1410</v>
      </c>
      <c r="E44" s="41">
        <f>SUM(E24:E43)</f>
        <v>915</v>
      </c>
      <c r="F44" s="42">
        <f>SUM(F24:F43)</f>
        <v>495</v>
      </c>
      <c r="G44" s="47">
        <f>SUM(G24:G43)</f>
        <v>120</v>
      </c>
      <c r="H44" s="122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5.75" customHeight="1">
      <c r="A45" s="21" t="s">
        <v>26</v>
      </c>
      <c r="B45" s="119" t="s">
        <v>72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5.75" customHeight="1">
      <c r="A46" s="23">
        <v>1</v>
      </c>
      <c r="B46" s="24" t="s">
        <v>131</v>
      </c>
      <c r="C46" s="44" t="s">
        <v>78</v>
      </c>
      <c r="D46" s="30">
        <f>E46+F46</f>
        <v>30</v>
      </c>
      <c r="E46" s="31">
        <f aca="true" t="shared" si="8" ref="E46:E56">H46+L46+P46+T46+X46+AB46+AF46+AJ46+AN46+AR46+AV46+AZ46</f>
        <v>30</v>
      </c>
      <c r="F46" s="32">
        <f aca="true" t="shared" si="9" ref="F46:F56">I46+M46+Q46+U46+Y46+AC46+AG46+AK46+AO46+AS46+AW46+BA46</f>
        <v>0</v>
      </c>
      <c r="G46" s="80">
        <f aca="true" t="shared" si="10" ref="G46:G56">K46+O46+S46+W46+AA46+AE46+AI46+AM46+AQ46+AU46+AY46+BC46</f>
        <v>1</v>
      </c>
      <c r="H46" s="30"/>
      <c r="I46" s="31"/>
      <c r="J46" s="31"/>
      <c r="K46" s="70"/>
      <c r="L46" s="33"/>
      <c r="M46" s="31"/>
      <c r="N46" s="31"/>
      <c r="O46" s="32"/>
      <c r="P46" s="30">
        <v>30</v>
      </c>
      <c r="Q46" s="33"/>
      <c r="R46" s="31" t="s">
        <v>34</v>
      </c>
      <c r="S46" s="70">
        <v>1</v>
      </c>
      <c r="T46" s="33"/>
      <c r="U46" s="31"/>
      <c r="V46" s="34"/>
      <c r="W46" s="32"/>
      <c r="X46" s="30"/>
      <c r="Y46" s="31"/>
      <c r="Z46" s="31"/>
      <c r="AA46" s="70"/>
      <c r="AB46" s="33"/>
      <c r="AC46" s="31"/>
      <c r="AD46" s="31"/>
      <c r="AE46" s="32"/>
      <c r="AF46" s="30"/>
      <c r="AG46" s="31"/>
      <c r="AH46" s="31"/>
      <c r="AI46" s="70"/>
      <c r="AJ46" s="33"/>
      <c r="AK46" s="31"/>
      <c r="AL46" s="31"/>
      <c r="AM46" s="32"/>
      <c r="AN46" s="30"/>
      <c r="AO46" s="33"/>
      <c r="AP46" s="31"/>
      <c r="AQ46" s="70"/>
      <c r="AR46" s="33"/>
      <c r="AS46" s="31"/>
      <c r="AT46" s="31"/>
      <c r="AU46" s="34"/>
      <c r="AV46" s="30"/>
      <c r="AW46" s="31"/>
      <c r="AX46" s="31"/>
      <c r="AY46" s="70"/>
      <c r="AZ46" s="33"/>
      <c r="BA46" s="31"/>
      <c r="BB46" s="31"/>
      <c r="BC46" s="32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5.75" customHeight="1">
      <c r="A47" s="23">
        <v>2</v>
      </c>
      <c r="B47" s="24" t="s">
        <v>132</v>
      </c>
      <c r="C47" s="44" t="s">
        <v>79</v>
      </c>
      <c r="D47" s="30">
        <f aca="true" t="shared" si="11" ref="D47:D56">E47+F47</f>
        <v>120</v>
      </c>
      <c r="E47" s="27">
        <f t="shared" si="8"/>
        <v>75</v>
      </c>
      <c r="F47" s="28">
        <f t="shared" si="9"/>
        <v>45</v>
      </c>
      <c r="G47" s="29">
        <f t="shared" si="10"/>
        <v>14</v>
      </c>
      <c r="H47" s="30"/>
      <c r="I47" s="31"/>
      <c r="J47" s="31"/>
      <c r="K47" s="70"/>
      <c r="L47" s="33"/>
      <c r="M47" s="31"/>
      <c r="N47" s="31"/>
      <c r="O47" s="32"/>
      <c r="P47" s="30"/>
      <c r="Q47" s="33"/>
      <c r="R47" s="31"/>
      <c r="S47" s="70"/>
      <c r="T47" s="33"/>
      <c r="U47" s="31"/>
      <c r="V47" s="34"/>
      <c r="W47" s="32"/>
      <c r="X47" s="30"/>
      <c r="Y47" s="31"/>
      <c r="Z47" s="31"/>
      <c r="AA47" s="70"/>
      <c r="AB47" s="33"/>
      <c r="AC47" s="31"/>
      <c r="AD47" s="31"/>
      <c r="AE47" s="32"/>
      <c r="AF47" s="30">
        <v>30</v>
      </c>
      <c r="AG47" s="31"/>
      <c r="AH47" s="31" t="s">
        <v>34</v>
      </c>
      <c r="AI47" s="70">
        <v>2</v>
      </c>
      <c r="AJ47" s="33"/>
      <c r="AK47" s="31"/>
      <c r="AL47" s="31"/>
      <c r="AM47" s="32"/>
      <c r="AN47" s="30">
        <v>30</v>
      </c>
      <c r="AO47" s="33"/>
      <c r="AP47" s="31" t="s">
        <v>34</v>
      </c>
      <c r="AQ47" s="70">
        <v>4</v>
      </c>
      <c r="AR47" s="33"/>
      <c r="AS47" s="31">
        <v>30</v>
      </c>
      <c r="AT47" s="31" t="s">
        <v>34</v>
      </c>
      <c r="AU47" s="34">
        <v>4</v>
      </c>
      <c r="AV47" s="30">
        <v>15</v>
      </c>
      <c r="AW47" s="31">
        <v>15</v>
      </c>
      <c r="AX47" s="31" t="s">
        <v>34</v>
      </c>
      <c r="AY47" s="70">
        <v>4</v>
      </c>
      <c r="AZ47" s="33"/>
      <c r="BA47" s="31"/>
      <c r="BB47" s="31"/>
      <c r="BC47" s="32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5.75" customHeight="1">
      <c r="A48" s="23">
        <v>3</v>
      </c>
      <c r="B48" s="24" t="s">
        <v>133</v>
      </c>
      <c r="C48" s="20" t="s">
        <v>90</v>
      </c>
      <c r="D48" s="30">
        <v>30</v>
      </c>
      <c r="E48" s="27">
        <f t="shared" si="8"/>
        <v>30</v>
      </c>
      <c r="F48" s="28">
        <f t="shared" si="9"/>
        <v>0</v>
      </c>
      <c r="G48" s="29">
        <f t="shared" si="10"/>
        <v>4</v>
      </c>
      <c r="H48" s="30"/>
      <c r="I48" s="31"/>
      <c r="J48" s="31"/>
      <c r="K48" s="70"/>
      <c r="L48" s="33"/>
      <c r="M48" s="31"/>
      <c r="N48" s="31"/>
      <c r="O48" s="32"/>
      <c r="P48" s="30"/>
      <c r="Q48" s="33"/>
      <c r="R48" s="31"/>
      <c r="S48" s="70"/>
      <c r="T48" s="33"/>
      <c r="U48" s="31"/>
      <c r="V48" s="34"/>
      <c r="W48" s="32"/>
      <c r="X48" s="30"/>
      <c r="Y48" s="31"/>
      <c r="Z48" s="31"/>
      <c r="AA48" s="70"/>
      <c r="AB48" s="33"/>
      <c r="AC48" s="31"/>
      <c r="AD48" s="31"/>
      <c r="AE48" s="32"/>
      <c r="AF48" s="30"/>
      <c r="AG48" s="31"/>
      <c r="AH48" s="31"/>
      <c r="AI48" s="70"/>
      <c r="AJ48" s="33"/>
      <c r="AK48" s="31"/>
      <c r="AL48" s="31"/>
      <c r="AM48" s="32"/>
      <c r="AN48" s="30"/>
      <c r="AO48" s="33"/>
      <c r="AP48" s="31"/>
      <c r="AQ48" s="70"/>
      <c r="AR48" s="33">
        <v>30</v>
      </c>
      <c r="AS48" s="31"/>
      <c r="AT48" s="31" t="s">
        <v>34</v>
      </c>
      <c r="AU48" s="34">
        <v>4</v>
      </c>
      <c r="AV48" s="30"/>
      <c r="AW48" s="31"/>
      <c r="AX48" s="31"/>
      <c r="AY48" s="70"/>
      <c r="AZ48" s="33"/>
      <c r="BA48" s="31"/>
      <c r="BB48" s="31"/>
      <c r="BC48" s="32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5.75" customHeight="1">
      <c r="A49" s="23">
        <v>4</v>
      </c>
      <c r="B49" s="24" t="s">
        <v>134</v>
      </c>
      <c r="C49" s="44" t="s">
        <v>80</v>
      </c>
      <c r="D49" s="30">
        <f t="shared" si="11"/>
        <v>30</v>
      </c>
      <c r="E49" s="27">
        <f t="shared" si="8"/>
        <v>0</v>
      </c>
      <c r="F49" s="28">
        <f t="shared" si="9"/>
        <v>30</v>
      </c>
      <c r="G49" s="29">
        <f t="shared" si="10"/>
        <v>3</v>
      </c>
      <c r="H49" s="30"/>
      <c r="I49" s="31"/>
      <c r="J49" s="31"/>
      <c r="K49" s="70"/>
      <c r="L49" s="33"/>
      <c r="M49" s="31"/>
      <c r="N49" s="31"/>
      <c r="O49" s="32"/>
      <c r="P49" s="30"/>
      <c r="Q49" s="33"/>
      <c r="R49" s="31"/>
      <c r="S49" s="70"/>
      <c r="T49" s="33"/>
      <c r="U49" s="31">
        <v>30</v>
      </c>
      <c r="V49" s="34" t="s">
        <v>34</v>
      </c>
      <c r="W49" s="32">
        <v>3</v>
      </c>
      <c r="X49" s="30"/>
      <c r="Y49" s="31"/>
      <c r="Z49" s="31"/>
      <c r="AA49" s="70"/>
      <c r="AB49" s="33"/>
      <c r="AC49" s="31"/>
      <c r="AD49" s="31"/>
      <c r="AE49" s="32"/>
      <c r="AF49" s="30"/>
      <c r="AG49" s="31"/>
      <c r="AH49" s="31"/>
      <c r="AI49" s="70"/>
      <c r="AJ49" s="33"/>
      <c r="AK49" s="31"/>
      <c r="AL49" s="31"/>
      <c r="AM49" s="32"/>
      <c r="AN49" s="30"/>
      <c r="AO49" s="33"/>
      <c r="AP49" s="31"/>
      <c r="AQ49" s="70"/>
      <c r="AR49" s="33"/>
      <c r="AS49" s="31"/>
      <c r="AT49" s="31"/>
      <c r="AU49" s="34"/>
      <c r="AV49" s="30"/>
      <c r="AW49" s="31"/>
      <c r="AX49" s="31"/>
      <c r="AY49" s="70"/>
      <c r="AZ49" s="33"/>
      <c r="BA49" s="31"/>
      <c r="BB49" s="31"/>
      <c r="BC49" s="32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5.75" customHeight="1">
      <c r="A50" s="23">
        <v>5</v>
      </c>
      <c r="B50" s="24" t="s">
        <v>135</v>
      </c>
      <c r="C50" s="44" t="s">
        <v>81</v>
      </c>
      <c r="D50" s="30">
        <f t="shared" si="11"/>
        <v>180</v>
      </c>
      <c r="E50" s="27">
        <f t="shared" si="8"/>
        <v>0</v>
      </c>
      <c r="F50" s="28">
        <f t="shared" si="9"/>
        <v>180</v>
      </c>
      <c r="G50" s="29">
        <f t="shared" si="10"/>
        <v>33</v>
      </c>
      <c r="H50" s="30"/>
      <c r="I50" s="31">
        <v>15</v>
      </c>
      <c r="J50" s="31" t="s">
        <v>34</v>
      </c>
      <c r="K50" s="70">
        <v>1</v>
      </c>
      <c r="L50" s="33"/>
      <c r="M50" s="31">
        <v>15</v>
      </c>
      <c r="N50" s="31" t="s">
        <v>34</v>
      </c>
      <c r="O50" s="32">
        <v>3</v>
      </c>
      <c r="P50" s="30"/>
      <c r="Q50" s="31">
        <v>15</v>
      </c>
      <c r="R50" s="31" t="s">
        <v>34</v>
      </c>
      <c r="S50" s="70">
        <v>2</v>
      </c>
      <c r="T50" s="33"/>
      <c r="U50" s="34">
        <v>15</v>
      </c>
      <c r="V50" s="34" t="s">
        <v>34</v>
      </c>
      <c r="W50" s="32">
        <v>2</v>
      </c>
      <c r="X50" s="30"/>
      <c r="Y50" s="31">
        <v>15</v>
      </c>
      <c r="Z50" s="31" t="s">
        <v>34</v>
      </c>
      <c r="AA50" s="70">
        <v>2</v>
      </c>
      <c r="AB50" s="33"/>
      <c r="AC50" s="31">
        <v>15</v>
      </c>
      <c r="AD50" s="31" t="s">
        <v>34</v>
      </c>
      <c r="AE50" s="32">
        <v>1</v>
      </c>
      <c r="AF50" s="30"/>
      <c r="AG50" s="31">
        <v>15</v>
      </c>
      <c r="AH50" s="31" t="s">
        <v>34</v>
      </c>
      <c r="AI50" s="70">
        <v>2</v>
      </c>
      <c r="AJ50" s="33"/>
      <c r="AK50" s="31">
        <v>15</v>
      </c>
      <c r="AL50" s="31" t="s">
        <v>34</v>
      </c>
      <c r="AM50" s="32">
        <v>2</v>
      </c>
      <c r="AN50" s="30"/>
      <c r="AO50" s="31">
        <v>15</v>
      </c>
      <c r="AP50" s="31" t="s">
        <v>34</v>
      </c>
      <c r="AQ50" s="70">
        <v>3</v>
      </c>
      <c r="AR50" s="33"/>
      <c r="AS50" s="31">
        <v>15</v>
      </c>
      <c r="AT50" s="31" t="s">
        <v>34</v>
      </c>
      <c r="AU50" s="32">
        <v>3</v>
      </c>
      <c r="AV50" s="30"/>
      <c r="AW50" s="31">
        <v>15</v>
      </c>
      <c r="AX50" s="31" t="s">
        <v>34</v>
      </c>
      <c r="AY50" s="70">
        <v>4</v>
      </c>
      <c r="AZ50" s="33"/>
      <c r="BA50" s="31">
        <v>15</v>
      </c>
      <c r="BB50" s="31" t="s">
        <v>34</v>
      </c>
      <c r="BC50" s="32">
        <v>8</v>
      </c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5.75" customHeight="1">
      <c r="A51" s="23">
        <v>6</v>
      </c>
      <c r="B51" s="24" t="s">
        <v>136</v>
      </c>
      <c r="C51" s="44" t="s">
        <v>82</v>
      </c>
      <c r="D51" s="30">
        <f t="shared" si="11"/>
        <v>30</v>
      </c>
      <c r="E51" s="27">
        <f t="shared" si="8"/>
        <v>30</v>
      </c>
      <c r="F51" s="28">
        <f t="shared" si="9"/>
        <v>0</v>
      </c>
      <c r="G51" s="29">
        <f t="shared" si="10"/>
        <v>2</v>
      </c>
      <c r="H51" s="30">
        <v>30</v>
      </c>
      <c r="I51" s="31"/>
      <c r="J51" s="31" t="s">
        <v>34</v>
      </c>
      <c r="K51" s="70">
        <v>2</v>
      </c>
      <c r="L51" s="33"/>
      <c r="M51" s="31"/>
      <c r="N51" s="31"/>
      <c r="O51" s="32"/>
      <c r="P51" s="30"/>
      <c r="Q51" s="33"/>
      <c r="R51" s="31"/>
      <c r="S51" s="70"/>
      <c r="T51" s="33"/>
      <c r="U51" s="31"/>
      <c r="V51" s="34"/>
      <c r="W51" s="32"/>
      <c r="X51" s="30"/>
      <c r="Y51" s="31"/>
      <c r="Z51" s="31"/>
      <c r="AA51" s="70"/>
      <c r="AB51" s="33"/>
      <c r="AC51" s="31"/>
      <c r="AD51" s="31"/>
      <c r="AE51" s="32"/>
      <c r="AF51" s="30"/>
      <c r="AG51" s="31"/>
      <c r="AH51" s="31"/>
      <c r="AI51" s="70"/>
      <c r="AJ51" s="33"/>
      <c r="AK51" s="31"/>
      <c r="AL51" s="31"/>
      <c r="AM51" s="32"/>
      <c r="AN51" s="30"/>
      <c r="AO51" s="33"/>
      <c r="AP51" s="31"/>
      <c r="AQ51" s="70"/>
      <c r="AR51" s="33"/>
      <c r="AS51" s="31"/>
      <c r="AT51" s="31"/>
      <c r="AU51" s="34"/>
      <c r="AV51" s="30"/>
      <c r="AW51" s="31"/>
      <c r="AX51" s="31"/>
      <c r="AY51" s="70"/>
      <c r="AZ51" s="33"/>
      <c r="BA51" s="31"/>
      <c r="BB51" s="31"/>
      <c r="BC51" s="32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5.75" customHeight="1">
      <c r="A52" s="23">
        <v>7</v>
      </c>
      <c r="B52" s="24" t="s">
        <v>137</v>
      </c>
      <c r="C52" s="44" t="s">
        <v>83</v>
      </c>
      <c r="D52" s="30">
        <f t="shared" si="11"/>
        <v>30</v>
      </c>
      <c r="E52" s="27">
        <f t="shared" si="8"/>
        <v>30</v>
      </c>
      <c r="F52" s="28">
        <f t="shared" si="9"/>
        <v>0</v>
      </c>
      <c r="G52" s="29">
        <f t="shared" si="10"/>
        <v>4</v>
      </c>
      <c r="H52" s="30"/>
      <c r="I52" s="31"/>
      <c r="J52" s="31"/>
      <c r="K52" s="70"/>
      <c r="L52" s="33"/>
      <c r="M52" s="31"/>
      <c r="N52" s="31"/>
      <c r="O52" s="32"/>
      <c r="P52" s="30"/>
      <c r="Q52" s="33"/>
      <c r="R52" s="31"/>
      <c r="S52" s="70"/>
      <c r="T52" s="33"/>
      <c r="U52" s="31"/>
      <c r="V52" s="34"/>
      <c r="W52" s="32"/>
      <c r="X52" s="30"/>
      <c r="Y52" s="31"/>
      <c r="Z52" s="31"/>
      <c r="AA52" s="70"/>
      <c r="AB52" s="33"/>
      <c r="AC52" s="31"/>
      <c r="AD52" s="31"/>
      <c r="AE52" s="32"/>
      <c r="AF52" s="30"/>
      <c r="AG52" s="31"/>
      <c r="AH52" s="31"/>
      <c r="AI52" s="70"/>
      <c r="AJ52" s="33"/>
      <c r="AK52" s="31"/>
      <c r="AL52" s="31"/>
      <c r="AM52" s="32"/>
      <c r="AN52" s="30"/>
      <c r="AO52" s="33"/>
      <c r="AP52" s="31"/>
      <c r="AQ52" s="70"/>
      <c r="AR52" s="33"/>
      <c r="AS52" s="31"/>
      <c r="AT52" s="31"/>
      <c r="AU52" s="34"/>
      <c r="AV52" s="30">
        <v>30</v>
      </c>
      <c r="AW52" s="31"/>
      <c r="AX52" s="31" t="s">
        <v>34</v>
      </c>
      <c r="AY52" s="70">
        <v>4</v>
      </c>
      <c r="AZ52" s="33"/>
      <c r="BA52" s="31"/>
      <c r="BB52" s="31"/>
      <c r="BC52" s="32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5.75" customHeight="1">
      <c r="A53" s="23">
        <v>8</v>
      </c>
      <c r="B53" s="24" t="s">
        <v>138</v>
      </c>
      <c r="C53" s="44" t="s">
        <v>84</v>
      </c>
      <c r="D53" s="30">
        <f t="shared" si="11"/>
        <v>30</v>
      </c>
      <c r="E53" s="27">
        <f t="shared" si="8"/>
        <v>30</v>
      </c>
      <c r="F53" s="28">
        <f t="shared" si="9"/>
        <v>0</v>
      </c>
      <c r="G53" s="29">
        <f t="shared" si="10"/>
        <v>4</v>
      </c>
      <c r="H53" s="30"/>
      <c r="I53" s="31"/>
      <c r="J53" s="31"/>
      <c r="K53" s="70"/>
      <c r="L53" s="33"/>
      <c r="M53" s="31"/>
      <c r="N53" s="31"/>
      <c r="O53" s="32"/>
      <c r="P53" s="30"/>
      <c r="Q53" s="33"/>
      <c r="R53" s="31"/>
      <c r="S53" s="70"/>
      <c r="T53" s="33"/>
      <c r="U53" s="31"/>
      <c r="V53" s="34"/>
      <c r="W53" s="32"/>
      <c r="X53" s="30"/>
      <c r="Y53" s="31"/>
      <c r="Z53" s="31"/>
      <c r="AA53" s="70"/>
      <c r="AB53" s="33"/>
      <c r="AC53" s="31"/>
      <c r="AD53" s="31"/>
      <c r="AE53" s="32"/>
      <c r="AF53" s="30"/>
      <c r="AG53" s="31"/>
      <c r="AH53" s="31"/>
      <c r="AI53" s="70"/>
      <c r="AJ53" s="33"/>
      <c r="AK53" s="31"/>
      <c r="AL53" s="31"/>
      <c r="AM53" s="32"/>
      <c r="AN53" s="30"/>
      <c r="AO53" s="33"/>
      <c r="AP53" s="31"/>
      <c r="AQ53" s="70"/>
      <c r="AR53" s="33"/>
      <c r="AS53" s="31"/>
      <c r="AT53" s="31"/>
      <c r="AU53" s="34"/>
      <c r="AV53" s="30">
        <v>30</v>
      </c>
      <c r="AW53" s="31"/>
      <c r="AX53" s="31" t="s">
        <v>34</v>
      </c>
      <c r="AY53" s="70">
        <v>4</v>
      </c>
      <c r="AZ53" s="33"/>
      <c r="BA53" s="31"/>
      <c r="BB53" s="31"/>
      <c r="BC53" s="32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5.75" customHeight="1">
      <c r="A54" s="23">
        <v>9</v>
      </c>
      <c r="B54" s="24" t="s">
        <v>139</v>
      </c>
      <c r="C54" s="44" t="s">
        <v>85</v>
      </c>
      <c r="D54" s="30">
        <f t="shared" si="11"/>
        <v>60</v>
      </c>
      <c r="E54" s="27">
        <f t="shared" si="8"/>
        <v>30</v>
      </c>
      <c r="F54" s="28">
        <f t="shared" si="9"/>
        <v>30</v>
      </c>
      <c r="G54" s="29">
        <f t="shared" si="10"/>
        <v>11</v>
      </c>
      <c r="H54" s="30"/>
      <c r="I54" s="31"/>
      <c r="J54" s="31"/>
      <c r="K54" s="70"/>
      <c r="L54" s="33"/>
      <c r="M54" s="31"/>
      <c r="N54" s="31"/>
      <c r="O54" s="32"/>
      <c r="P54" s="30"/>
      <c r="Q54" s="33"/>
      <c r="R54" s="31"/>
      <c r="S54" s="70"/>
      <c r="T54" s="33"/>
      <c r="U54" s="31"/>
      <c r="V54" s="34"/>
      <c r="W54" s="32"/>
      <c r="X54" s="30"/>
      <c r="Y54" s="31"/>
      <c r="Z54" s="31"/>
      <c r="AA54" s="70"/>
      <c r="AB54" s="33"/>
      <c r="AC54" s="31"/>
      <c r="AD54" s="31"/>
      <c r="AE54" s="32"/>
      <c r="AF54" s="30"/>
      <c r="AG54" s="31"/>
      <c r="AH54" s="31"/>
      <c r="AI54" s="70"/>
      <c r="AJ54" s="33"/>
      <c r="AK54" s="31"/>
      <c r="AL54" s="31"/>
      <c r="AM54" s="32"/>
      <c r="AN54" s="30"/>
      <c r="AO54" s="33"/>
      <c r="AP54" s="31"/>
      <c r="AQ54" s="70"/>
      <c r="AR54" s="33"/>
      <c r="AS54" s="31"/>
      <c r="AT54" s="31"/>
      <c r="AU54" s="34"/>
      <c r="AV54" s="30">
        <v>30</v>
      </c>
      <c r="AW54" s="31">
        <v>15</v>
      </c>
      <c r="AX54" s="31" t="s">
        <v>35</v>
      </c>
      <c r="AY54" s="70">
        <v>5</v>
      </c>
      <c r="AZ54" s="33"/>
      <c r="BA54" s="31">
        <v>15</v>
      </c>
      <c r="BB54" s="31" t="s">
        <v>34</v>
      </c>
      <c r="BC54" s="32">
        <v>6</v>
      </c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5.75" customHeight="1">
      <c r="A55" s="23">
        <v>10</v>
      </c>
      <c r="B55" s="24" t="s">
        <v>140</v>
      </c>
      <c r="C55" s="44" t="s">
        <v>86</v>
      </c>
      <c r="D55" s="30">
        <f t="shared" si="11"/>
        <v>60</v>
      </c>
      <c r="E55" s="27">
        <f t="shared" si="8"/>
        <v>0</v>
      </c>
      <c r="F55" s="28">
        <f t="shared" si="9"/>
        <v>60</v>
      </c>
      <c r="G55" s="29">
        <f t="shared" si="10"/>
        <v>5</v>
      </c>
      <c r="H55" s="30"/>
      <c r="I55" s="31">
        <v>30</v>
      </c>
      <c r="J55" s="31" t="s">
        <v>34</v>
      </c>
      <c r="K55" s="70">
        <v>2</v>
      </c>
      <c r="L55" s="33"/>
      <c r="M55" s="31">
        <v>30</v>
      </c>
      <c r="N55" s="31" t="s">
        <v>34</v>
      </c>
      <c r="O55" s="32">
        <v>3</v>
      </c>
      <c r="P55" s="30"/>
      <c r="Q55" s="33"/>
      <c r="R55" s="31"/>
      <c r="S55" s="70"/>
      <c r="T55" s="33"/>
      <c r="U55" s="31"/>
      <c r="V55" s="34"/>
      <c r="W55" s="32"/>
      <c r="X55" s="30"/>
      <c r="Y55" s="31"/>
      <c r="Z55" s="31"/>
      <c r="AA55" s="70"/>
      <c r="AB55" s="33"/>
      <c r="AC55" s="31"/>
      <c r="AD55" s="31"/>
      <c r="AE55" s="32"/>
      <c r="AF55" s="30"/>
      <c r="AG55" s="31"/>
      <c r="AH55" s="31"/>
      <c r="AI55" s="70"/>
      <c r="AJ55" s="33"/>
      <c r="AK55" s="31"/>
      <c r="AL55" s="31"/>
      <c r="AM55" s="32"/>
      <c r="AN55" s="30"/>
      <c r="AO55" s="33"/>
      <c r="AP55" s="31"/>
      <c r="AQ55" s="70"/>
      <c r="AR55" s="33"/>
      <c r="AS55" s="31"/>
      <c r="AT55" s="31"/>
      <c r="AU55" s="34"/>
      <c r="AV55" s="30"/>
      <c r="AW55" s="31"/>
      <c r="AX55" s="31"/>
      <c r="AY55" s="70"/>
      <c r="AZ55" s="33"/>
      <c r="BA55" s="31"/>
      <c r="BB55" s="31"/>
      <c r="BC55" s="32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5.75" customHeight="1">
      <c r="A56" s="23">
        <v>11</v>
      </c>
      <c r="B56" s="24" t="s">
        <v>141</v>
      </c>
      <c r="C56" s="20" t="s">
        <v>87</v>
      </c>
      <c r="D56" s="30">
        <f t="shared" si="11"/>
        <v>60</v>
      </c>
      <c r="E56" s="27">
        <f t="shared" si="8"/>
        <v>0</v>
      </c>
      <c r="F56" s="28">
        <f t="shared" si="9"/>
        <v>60</v>
      </c>
      <c r="G56" s="29">
        <f t="shared" si="10"/>
        <v>5</v>
      </c>
      <c r="H56" s="30"/>
      <c r="I56" s="31">
        <v>30</v>
      </c>
      <c r="J56" s="31" t="s">
        <v>34</v>
      </c>
      <c r="K56" s="70">
        <v>2</v>
      </c>
      <c r="L56" s="33"/>
      <c r="M56" s="31">
        <v>30</v>
      </c>
      <c r="N56" s="31" t="s">
        <v>34</v>
      </c>
      <c r="O56" s="32">
        <v>3</v>
      </c>
      <c r="P56" s="30"/>
      <c r="Q56" s="33"/>
      <c r="R56" s="31"/>
      <c r="S56" s="70"/>
      <c r="T56" s="33"/>
      <c r="U56" s="51"/>
      <c r="V56" s="53"/>
      <c r="W56" s="52"/>
      <c r="X56" s="30"/>
      <c r="Y56" s="31"/>
      <c r="Z56" s="31"/>
      <c r="AA56" s="70"/>
      <c r="AB56" s="33"/>
      <c r="AC56" s="31"/>
      <c r="AD56" s="31"/>
      <c r="AE56" s="52"/>
      <c r="AF56" s="30"/>
      <c r="AG56" s="31"/>
      <c r="AH56" s="31"/>
      <c r="AI56" s="70"/>
      <c r="AJ56" s="33"/>
      <c r="AK56" s="31"/>
      <c r="AL56" s="31"/>
      <c r="AM56" s="52"/>
      <c r="AN56" s="30"/>
      <c r="AO56" s="33"/>
      <c r="AP56" s="31"/>
      <c r="AQ56" s="70"/>
      <c r="AR56" s="33"/>
      <c r="AS56" s="31"/>
      <c r="AT56" s="31"/>
      <c r="AU56" s="53"/>
      <c r="AV56" s="30"/>
      <c r="AW56" s="31"/>
      <c r="AX56" s="31"/>
      <c r="AY56" s="70"/>
      <c r="AZ56" s="33"/>
      <c r="BA56" s="31"/>
      <c r="BB56" s="31"/>
      <c r="BC56" s="52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5.75" customHeight="1">
      <c r="A57" s="23">
        <v>12</v>
      </c>
      <c r="B57" s="24" t="s">
        <v>142</v>
      </c>
      <c r="C57" s="44" t="s">
        <v>88</v>
      </c>
      <c r="D57" s="30">
        <f>E57+F57</f>
        <v>30</v>
      </c>
      <c r="E57" s="27">
        <f aca="true" t="shared" si="12" ref="E57:F59">H57+L57+P57+T57+X57+AB57+AF57+AJ57+AN57+AR57+AV57+AZ57</f>
        <v>30</v>
      </c>
      <c r="F57" s="28">
        <f t="shared" si="12"/>
        <v>0</v>
      </c>
      <c r="G57" s="29">
        <f>K57+O57+S57+W57+AA57+AE57+AI57+AM57+AQ57+AU57+AY57+BC57</f>
        <v>3</v>
      </c>
      <c r="H57" s="30"/>
      <c r="I57" s="31"/>
      <c r="J57" s="31"/>
      <c r="K57" s="70"/>
      <c r="L57" s="33"/>
      <c r="M57" s="31"/>
      <c r="N57" s="31"/>
      <c r="O57" s="32"/>
      <c r="P57" s="30"/>
      <c r="Q57" s="33"/>
      <c r="R57" s="31"/>
      <c r="S57" s="70"/>
      <c r="T57" s="33"/>
      <c r="U57" s="51"/>
      <c r="V57" s="53"/>
      <c r="W57" s="52"/>
      <c r="X57" s="30"/>
      <c r="Y57" s="31"/>
      <c r="Z57" s="31"/>
      <c r="AA57" s="70"/>
      <c r="AB57" s="33"/>
      <c r="AC57" s="31"/>
      <c r="AD57" s="31"/>
      <c r="AE57" s="52"/>
      <c r="AF57" s="30"/>
      <c r="AG57" s="31"/>
      <c r="AH57" s="31"/>
      <c r="AI57" s="70"/>
      <c r="AJ57" s="33"/>
      <c r="AK57" s="31"/>
      <c r="AL57" s="31"/>
      <c r="AM57" s="52"/>
      <c r="AN57" s="30"/>
      <c r="AO57" s="33"/>
      <c r="AP57" s="31"/>
      <c r="AQ57" s="70"/>
      <c r="AR57" s="33"/>
      <c r="AS57" s="31"/>
      <c r="AT57" s="31"/>
      <c r="AU57" s="53"/>
      <c r="AV57" s="30">
        <v>30</v>
      </c>
      <c r="AW57" s="31"/>
      <c r="AX57" s="31" t="s">
        <v>35</v>
      </c>
      <c r="AY57" s="70">
        <v>3</v>
      </c>
      <c r="AZ57" s="33"/>
      <c r="BA57" s="31"/>
      <c r="BB57" s="31"/>
      <c r="BC57" s="52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5.75" customHeight="1">
      <c r="A58" s="23">
        <v>13</v>
      </c>
      <c r="B58" s="24" t="s">
        <v>152</v>
      </c>
      <c r="C58" s="20" t="s">
        <v>153</v>
      </c>
      <c r="D58" s="30">
        <f>E58+F58</f>
        <v>30</v>
      </c>
      <c r="E58" s="27">
        <f t="shared" si="12"/>
        <v>30</v>
      </c>
      <c r="F58" s="28">
        <f t="shared" si="12"/>
        <v>0</v>
      </c>
      <c r="G58" s="29">
        <f>K58+O58+S58+W58+AA58+AE58+AI58+AM58+AQ58+AU58+AY58+BC58</f>
        <v>2</v>
      </c>
      <c r="H58" s="30"/>
      <c r="I58" s="31"/>
      <c r="J58" s="31"/>
      <c r="K58" s="70"/>
      <c r="L58" s="33"/>
      <c r="M58" s="31"/>
      <c r="N58" s="31"/>
      <c r="O58" s="32"/>
      <c r="P58" s="30"/>
      <c r="Q58" s="33"/>
      <c r="R58" s="31"/>
      <c r="S58" s="70"/>
      <c r="T58" s="33"/>
      <c r="U58" s="51"/>
      <c r="V58" s="53"/>
      <c r="W58" s="52"/>
      <c r="X58" s="30"/>
      <c r="Y58" s="31"/>
      <c r="Z58" s="31"/>
      <c r="AA58" s="70"/>
      <c r="AB58" s="33"/>
      <c r="AC58" s="31"/>
      <c r="AD58" s="31"/>
      <c r="AE58" s="52"/>
      <c r="AF58" s="30">
        <v>30</v>
      </c>
      <c r="AG58" s="31"/>
      <c r="AH58" s="31" t="s">
        <v>35</v>
      </c>
      <c r="AI58" s="70">
        <v>2</v>
      </c>
      <c r="AJ58" s="33"/>
      <c r="AK58" s="31"/>
      <c r="AL58" s="31"/>
      <c r="AM58" s="52"/>
      <c r="AN58" s="30"/>
      <c r="AO58" s="33"/>
      <c r="AP58" s="31"/>
      <c r="AQ58" s="70"/>
      <c r="AR58" s="33"/>
      <c r="AS58" s="31"/>
      <c r="AT58" s="31"/>
      <c r="AU58" s="53"/>
      <c r="AV58" s="30"/>
      <c r="AW58" s="31"/>
      <c r="AX58" s="31"/>
      <c r="AY58" s="70"/>
      <c r="AZ58" s="33"/>
      <c r="BA58" s="31"/>
      <c r="BB58" s="31"/>
      <c r="BC58" s="52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15.75" customHeight="1">
      <c r="A59" s="23">
        <v>14</v>
      </c>
      <c r="B59" s="24" t="s">
        <v>173</v>
      </c>
      <c r="C59" s="20" t="s">
        <v>174</v>
      </c>
      <c r="D59" s="30">
        <f>E59+F59</f>
        <v>30</v>
      </c>
      <c r="E59" s="27">
        <f t="shared" si="12"/>
        <v>0</v>
      </c>
      <c r="F59" s="28">
        <f t="shared" si="12"/>
        <v>30</v>
      </c>
      <c r="G59" s="29">
        <f>K59+O59+S59+W59+AA59+AE59+AI59+AM59+AQ59+AU59+AY59+BC59</f>
        <v>2</v>
      </c>
      <c r="H59" s="30"/>
      <c r="I59" s="31"/>
      <c r="J59" s="31"/>
      <c r="K59" s="70"/>
      <c r="L59" s="33"/>
      <c r="M59" s="31"/>
      <c r="N59" s="31"/>
      <c r="O59" s="32"/>
      <c r="P59" s="30"/>
      <c r="Q59" s="33"/>
      <c r="R59" s="31"/>
      <c r="S59" s="70"/>
      <c r="T59" s="33"/>
      <c r="U59" s="51"/>
      <c r="V59" s="53"/>
      <c r="W59" s="52"/>
      <c r="X59" s="30"/>
      <c r="Y59" s="31"/>
      <c r="Z59" s="31"/>
      <c r="AA59" s="70"/>
      <c r="AB59" s="33"/>
      <c r="AC59" s="31"/>
      <c r="AD59" s="31"/>
      <c r="AE59" s="52"/>
      <c r="AF59" s="30"/>
      <c r="AG59" s="31"/>
      <c r="AH59" s="31"/>
      <c r="AI59" s="70"/>
      <c r="AJ59" s="33"/>
      <c r="AK59" s="31"/>
      <c r="AL59" s="31"/>
      <c r="AM59" s="52"/>
      <c r="AN59" s="30"/>
      <c r="AO59" s="33"/>
      <c r="AP59" s="31"/>
      <c r="AQ59" s="70"/>
      <c r="AR59" s="33"/>
      <c r="AS59" s="31"/>
      <c r="AT59" s="31"/>
      <c r="AU59" s="53"/>
      <c r="AV59" s="30"/>
      <c r="AW59" s="31">
        <v>30</v>
      </c>
      <c r="AX59" s="31" t="s">
        <v>34</v>
      </c>
      <c r="AY59" s="70">
        <v>2</v>
      </c>
      <c r="AZ59" s="33"/>
      <c r="BA59" s="31"/>
      <c r="BB59" s="31"/>
      <c r="BC59" s="52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15.75" customHeight="1">
      <c r="A60" s="128" t="s">
        <v>10</v>
      </c>
      <c r="B60" s="129"/>
      <c r="C60" s="130"/>
      <c r="D60" s="40">
        <f>SUM(D46:D59)</f>
        <v>750</v>
      </c>
      <c r="E60" s="41">
        <f>SUM(E46:E59)</f>
        <v>315</v>
      </c>
      <c r="F60" s="42">
        <f>SUM(F46:F59)</f>
        <v>435</v>
      </c>
      <c r="G60" s="47">
        <f>SUM(G46:G59)</f>
        <v>93</v>
      </c>
      <c r="H60" s="122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4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5.75" customHeight="1">
      <c r="A61" s="21" t="s">
        <v>27</v>
      </c>
      <c r="B61" s="119" t="s">
        <v>73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5.75" customHeight="1">
      <c r="A62" s="23">
        <v>1</v>
      </c>
      <c r="B62" s="44" t="s">
        <v>143</v>
      </c>
      <c r="C62" s="93" t="s">
        <v>65</v>
      </c>
      <c r="D62" s="30">
        <f aca="true" t="shared" si="13" ref="D62:D72">E62+F62</f>
        <v>45</v>
      </c>
      <c r="E62" s="31">
        <f aca="true" t="shared" si="14" ref="E62:E72">H62+L62+P62+T62+X62+AB62+AF62+AJ62+AN62+AR62+AV62+AZ62</f>
        <v>30</v>
      </c>
      <c r="F62" s="32">
        <f aca="true" t="shared" si="15" ref="F62:F72">I62+M62+Q62+U62+Y62+AC62+AG62+AK62+AO62+AS62+AW62+BA62</f>
        <v>15</v>
      </c>
      <c r="G62" s="80">
        <f aca="true" t="shared" si="16" ref="G62:G72">K62+O62+S62+W62+AA62+AE62+AI62+AM62+AQ62+AU62+AY62+BC62</f>
        <v>2</v>
      </c>
      <c r="H62" s="30"/>
      <c r="I62" s="31"/>
      <c r="J62" s="31"/>
      <c r="K62" s="70"/>
      <c r="L62" s="33"/>
      <c r="M62" s="31"/>
      <c r="N62" s="31"/>
      <c r="O62" s="32"/>
      <c r="P62" s="30"/>
      <c r="Q62" s="31"/>
      <c r="R62" s="31"/>
      <c r="S62" s="70"/>
      <c r="T62" s="33"/>
      <c r="U62" s="31"/>
      <c r="V62" s="31"/>
      <c r="W62" s="32"/>
      <c r="X62" s="30"/>
      <c r="Y62" s="31"/>
      <c r="Z62" s="31"/>
      <c r="AA62" s="70"/>
      <c r="AB62" s="33"/>
      <c r="AC62" s="31"/>
      <c r="AD62" s="34"/>
      <c r="AE62" s="32"/>
      <c r="AF62" s="30"/>
      <c r="AG62" s="33"/>
      <c r="AH62" s="31"/>
      <c r="AI62" s="34"/>
      <c r="AJ62" s="92">
        <v>30</v>
      </c>
      <c r="AK62" s="31">
        <v>15</v>
      </c>
      <c r="AL62" s="31" t="s">
        <v>35</v>
      </c>
      <c r="AM62" s="81">
        <v>2</v>
      </c>
      <c r="AN62" s="30"/>
      <c r="AO62" s="31"/>
      <c r="AP62" s="31"/>
      <c r="AQ62" s="81"/>
      <c r="AR62" s="33"/>
      <c r="AS62" s="31"/>
      <c r="AT62" s="31"/>
      <c r="AU62" s="46"/>
      <c r="AV62" s="30"/>
      <c r="AW62" s="33"/>
      <c r="AX62" s="31"/>
      <c r="AY62" s="70"/>
      <c r="AZ62" s="33"/>
      <c r="BA62" s="31"/>
      <c r="BB62" s="31"/>
      <c r="BC62" s="32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5.75" customHeight="1">
      <c r="A63" s="23">
        <v>2</v>
      </c>
      <c r="B63" s="24" t="s">
        <v>144</v>
      </c>
      <c r="C63" s="94" t="s">
        <v>157</v>
      </c>
      <c r="D63" s="30">
        <f t="shared" si="13"/>
        <v>120</v>
      </c>
      <c r="E63" s="27">
        <f t="shared" si="14"/>
        <v>0</v>
      </c>
      <c r="F63" s="28">
        <f t="shared" si="15"/>
        <v>120</v>
      </c>
      <c r="G63" s="29">
        <f t="shared" si="16"/>
        <v>8</v>
      </c>
      <c r="H63" s="30"/>
      <c r="I63" s="31"/>
      <c r="J63" s="31"/>
      <c r="K63" s="70"/>
      <c r="L63" s="33"/>
      <c r="M63" s="31"/>
      <c r="N63" s="31"/>
      <c r="O63" s="32"/>
      <c r="P63" s="30"/>
      <c r="Q63" s="31"/>
      <c r="R63" s="31"/>
      <c r="S63" s="70"/>
      <c r="T63" s="33"/>
      <c r="U63" s="31"/>
      <c r="V63" s="31"/>
      <c r="W63" s="32"/>
      <c r="X63" s="30"/>
      <c r="Y63" s="31"/>
      <c r="Z63" s="31"/>
      <c r="AA63" s="70"/>
      <c r="AB63" s="33"/>
      <c r="AC63" s="31">
        <v>30</v>
      </c>
      <c r="AD63" s="34" t="s">
        <v>34</v>
      </c>
      <c r="AE63" s="32">
        <v>2</v>
      </c>
      <c r="AF63" s="33"/>
      <c r="AG63" s="31">
        <v>30</v>
      </c>
      <c r="AH63" s="34" t="s">
        <v>34</v>
      </c>
      <c r="AI63" s="34">
        <v>2</v>
      </c>
      <c r="AJ63" s="92"/>
      <c r="AK63" s="31">
        <v>30</v>
      </c>
      <c r="AL63" s="34" t="s">
        <v>34</v>
      </c>
      <c r="AM63" s="32">
        <v>2</v>
      </c>
      <c r="AN63" s="30"/>
      <c r="AO63" s="31">
        <v>30</v>
      </c>
      <c r="AP63" s="31" t="s">
        <v>34</v>
      </c>
      <c r="AQ63" s="70">
        <v>2</v>
      </c>
      <c r="AR63" s="33"/>
      <c r="AS63" s="31"/>
      <c r="AT63" s="31"/>
      <c r="AU63" s="45"/>
      <c r="AV63" s="30"/>
      <c r="AW63" s="33"/>
      <c r="AX63" s="31"/>
      <c r="AY63" s="70"/>
      <c r="AZ63" s="33"/>
      <c r="BA63" s="31"/>
      <c r="BB63" s="31"/>
      <c r="BC63" s="32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5.75" customHeight="1">
      <c r="A64" s="37">
        <v>3</v>
      </c>
      <c r="B64" s="24" t="s">
        <v>145</v>
      </c>
      <c r="C64" s="94" t="s">
        <v>66</v>
      </c>
      <c r="D64" s="30">
        <f t="shared" si="13"/>
        <v>30</v>
      </c>
      <c r="E64" s="27">
        <f t="shared" si="14"/>
        <v>0</v>
      </c>
      <c r="F64" s="28">
        <f t="shared" si="15"/>
        <v>30</v>
      </c>
      <c r="G64" s="29">
        <f t="shared" si="16"/>
        <v>1</v>
      </c>
      <c r="H64" s="30"/>
      <c r="I64" s="31"/>
      <c r="J64" s="31"/>
      <c r="K64" s="70"/>
      <c r="L64" s="33"/>
      <c r="M64" s="31"/>
      <c r="N64" s="31"/>
      <c r="O64" s="32"/>
      <c r="P64" s="30"/>
      <c r="Q64" s="31">
        <v>30</v>
      </c>
      <c r="R64" s="31" t="s">
        <v>34</v>
      </c>
      <c r="S64" s="70">
        <v>1</v>
      </c>
      <c r="T64" s="33"/>
      <c r="U64" s="31"/>
      <c r="V64" s="31"/>
      <c r="W64" s="32"/>
      <c r="X64" s="30"/>
      <c r="Y64" s="31"/>
      <c r="Z64" s="31"/>
      <c r="AA64" s="70"/>
      <c r="AB64" s="33"/>
      <c r="AC64" s="31"/>
      <c r="AD64" s="34"/>
      <c r="AE64" s="32"/>
      <c r="AF64" s="30"/>
      <c r="AG64" s="33"/>
      <c r="AH64" s="31"/>
      <c r="AI64" s="70"/>
      <c r="AJ64" s="33"/>
      <c r="AK64" s="31"/>
      <c r="AL64" s="34"/>
      <c r="AM64" s="32"/>
      <c r="AN64" s="30"/>
      <c r="AO64" s="31"/>
      <c r="AP64" s="31"/>
      <c r="AQ64" s="70"/>
      <c r="AR64" s="33"/>
      <c r="AS64" s="31"/>
      <c r="AT64" s="31"/>
      <c r="AU64" s="34"/>
      <c r="AV64" s="30"/>
      <c r="AW64" s="33"/>
      <c r="AX64" s="31"/>
      <c r="AY64" s="70"/>
      <c r="AZ64" s="33"/>
      <c r="BA64" s="31"/>
      <c r="BB64" s="31"/>
      <c r="BC64" s="32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5.75" customHeight="1">
      <c r="A65" s="23">
        <v>4</v>
      </c>
      <c r="B65" s="24" t="s">
        <v>146</v>
      </c>
      <c r="C65" s="94" t="s">
        <v>68</v>
      </c>
      <c r="D65" s="30">
        <f t="shared" si="13"/>
        <v>30</v>
      </c>
      <c r="E65" s="31">
        <f t="shared" si="14"/>
        <v>0</v>
      </c>
      <c r="F65" s="28">
        <f t="shared" si="15"/>
        <v>30</v>
      </c>
      <c r="G65" s="29">
        <f t="shared" si="16"/>
        <v>2</v>
      </c>
      <c r="H65" s="30"/>
      <c r="I65" s="31"/>
      <c r="J65" s="31"/>
      <c r="K65" s="74"/>
      <c r="L65" s="33"/>
      <c r="M65" s="31"/>
      <c r="N65" s="31"/>
      <c r="O65" s="32"/>
      <c r="P65" s="33"/>
      <c r="Q65" s="31">
        <v>30</v>
      </c>
      <c r="R65" s="31" t="s">
        <v>34</v>
      </c>
      <c r="S65" s="34">
        <v>2</v>
      </c>
      <c r="T65" s="92"/>
      <c r="U65" s="31"/>
      <c r="V65" s="31"/>
      <c r="W65" s="32"/>
      <c r="X65" s="30"/>
      <c r="Y65" s="31"/>
      <c r="Z65" s="31"/>
      <c r="AA65" s="70"/>
      <c r="AB65" s="33"/>
      <c r="AC65" s="31"/>
      <c r="AD65" s="34"/>
      <c r="AE65" s="32"/>
      <c r="AF65" s="30"/>
      <c r="AG65" s="33"/>
      <c r="AH65" s="31"/>
      <c r="AI65" s="70"/>
      <c r="AJ65" s="33"/>
      <c r="AK65" s="31"/>
      <c r="AL65" s="34"/>
      <c r="AM65" s="32"/>
      <c r="AN65" s="30"/>
      <c r="AO65" s="31"/>
      <c r="AP65" s="31"/>
      <c r="AQ65" s="70"/>
      <c r="AR65" s="33"/>
      <c r="AS65" s="31"/>
      <c r="AT65" s="31"/>
      <c r="AU65" s="34"/>
      <c r="AV65" s="30"/>
      <c r="AW65" s="33"/>
      <c r="AX65" s="31"/>
      <c r="AY65" s="70"/>
      <c r="AZ65" s="33"/>
      <c r="BA65" s="31"/>
      <c r="BB65" s="31"/>
      <c r="BC65" s="32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5.75" customHeight="1">
      <c r="A66" s="23">
        <v>5</v>
      </c>
      <c r="B66" s="24" t="s">
        <v>147</v>
      </c>
      <c r="C66" s="94" t="s">
        <v>158</v>
      </c>
      <c r="D66" s="30">
        <f t="shared" si="13"/>
        <v>30</v>
      </c>
      <c r="E66" s="27">
        <f t="shared" si="14"/>
        <v>30</v>
      </c>
      <c r="F66" s="28">
        <f t="shared" si="15"/>
        <v>0</v>
      </c>
      <c r="G66" s="29">
        <f t="shared" si="16"/>
        <v>3</v>
      </c>
      <c r="H66" s="30"/>
      <c r="I66" s="31"/>
      <c r="J66" s="31"/>
      <c r="K66" s="70"/>
      <c r="L66" s="33"/>
      <c r="M66" s="31"/>
      <c r="N66" s="31"/>
      <c r="O66" s="32"/>
      <c r="P66" s="30"/>
      <c r="Q66" s="31"/>
      <c r="R66" s="31"/>
      <c r="S66" s="70"/>
      <c r="T66" s="33"/>
      <c r="U66" s="31"/>
      <c r="V66" s="31"/>
      <c r="W66" s="32"/>
      <c r="X66" s="30">
        <v>30</v>
      </c>
      <c r="Y66" s="31"/>
      <c r="Z66" s="31" t="s">
        <v>35</v>
      </c>
      <c r="AA66" s="70">
        <v>3</v>
      </c>
      <c r="AB66" s="33"/>
      <c r="AC66" s="31"/>
      <c r="AD66" s="34"/>
      <c r="AE66" s="32"/>
      <c r="AF66" s="30"/>
      <c r="AG66" s="33"/>
      <c r="AH66" s="31"/>
      <c r="AI66" s="70"/>
      <c r="AJ66" s="33"/>
      <c r="AK66" s="31"/>
      <c r="AL66" s="34"/>
      <c r="AM66" s="32"/>
      <c r="AN66" s="30"/>
      <c r="AO66" s="31"/>
      <c r="AP66" s="31"/>
      <c r="AQ66" s="70"/>
      <c r="AR66" s="33"/>
      <c r="AS66" s="31"/>
      <c r="AT66" s="31"/>
      <c r="AU66" s="34"/>
      <c r="AV66" s="30"/>
      <c r="AW66" s="33"/>
      <c r="AX66" s="31"/>
      <c r="AY66" s="70"/>
      <c r="AZ66" s="33"/>
      <c r="BA66" s="31"/>
      <c r="BB66" s="31"/>
      <c r="BC66" s="32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75" ht="15.75" customHeight="1">
      <c r="A67" s="23">
        <v>6</v>
      </c>
      <c r="B67" s="24" t="s">
        <v>148</v>
      </c>
      <c r="C67" s="94" t="s">
        <v>159</v>
      </c>
      <c r="D67" s="30">
        <f t="shared" si="13"/>
        <v>15</v>
      </c>
      <c r="E67" s="27">
        <f>H67+L67+P67+X67+AB67+AF67+AJ67+AN67+AR67+AV67+AZ67</f>
        <v>15</v>
      </c>
      <c r="F67" s="28">
        <f>I67+M67+Q67+Y67+AC67+AG67+AK67+AO67+AS67+AW67+BA67</f>
        <v>0</v>
      </c>
      <c r="G67" s="29">
        <f>K67+O67+S67+AA67+AE67+AI67+AM67+AQ67+AU67+AY67+BC67</f>
        <v>3</v>
      </c>
      <c r="H67" s="30"/>
      <c r="I67" s="31"/>
      <c r="J67" s="31"/>
      <c r="K67" s="70"/>
      <c r="L67" s="33"/>
      <c r="M67" s="31"/>
      <c r="N67" s="31"/>
      <c r="O67" s="52"/>
      <c r="P67" s="33">
        <v>15</v>
      </c>
      <c r="Q67" s="31"/>
      <c r="R67" s="31" t="s">
        <v>34</v>
      </c>
      <c r="S67" s="53">
        <v>3</v>
      </c>
      <c r="T67" s="97"/>
      <c r="U67" s="98"/>
      <c r="V67" s="98"/>
      <c r="W67" s="99"/>
      <c r="X67" s="30"/>
      <c r="Y67" s="31"/>
      <c r="Z67" s="31"/>
      <c r="AA67" s="70"/>
      <c r="AB67" s="33"/>
      <c r="AC67" s="31"/>
      <c r="AD67" s="53"/>
      <c r="AE67" s="52"/>
      <c r="AF67" s="30"/>
      <c r="AG67" s="33"/>
      <c r="AH67" s="31"/>
      <c r="AI67" s="70"/>
      <c r="AJ67" s="33"/>
      <c r="AK67" s="31"/>
      <c r="AL67" s="53"/>
      <c r="AM67" s="52"/>
      <c r="AN67" s="30"/>
      <c r="AO67" s="31"/>
      <c r="AP67" s="31"/>
      <c r="AQ67" s="70"/>
      <c r="AR67" s="33"/>
      <c r="AS67" s="31"/>
      <c r="AT67" s="31"/>
      <c r="AU67" s="53"/>
      <c r="AV67" s="30"/>
      <c r="AW67" s="33"/>
      <c r="AX67" s="31"/>
      <c r="AY67" s="70"/>
      <c r="AZ67" s="33"/>
      <c r="BA67" s="31"/>
      <c r="BB67" s="31"/>
      <c r="BC67" s="52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ht="15.75" customHeight="1">
      <c r="A68" s="23">
        <v>7</v>
      </c>
      <c r="B68" s="24" t="s">
        <v>149</v>
      </c>
      <c r="C68" s="95" t="s">
        <v>91</v>
      </c>
      <c r="D68" s="30">
        <v>30</v>
      </c>
      <c r="E68" s="27">
        <f t="shared" si="14"/>
        <v>30</v>
      </c>
      <c r="F68" s="28">
        <f t="shared" si="15"/>
        <v>15</v>
      </c>
      <c r="G68" s="29">
        <f t="shared" si="16"/>
        <v>2</v>
      </c>
      <c r="H68" s="30"/>
      <c r="I68" s="31"/>
      <c r="J68" s="31"/>
      <c r="K68" s="70"/>
      <c r="L68" s="33"/>
      <c r="M68" s="31"/>
      <c r="N68" s="34"/>
      <c r="O68" s="32"/>
      <c r="P68" s="30"/>
      <c r="Q68" s="33"/>
      <c r="R68" s="31"/>
      <c r="S68" s="70"/>
      <c r="T68" s="56"/>
      <c r="U68" s="27"/>
      <c r="V68" s="35"/>
      <c r="W68" s="28"/>
      <c r="X68" s="30"/>
      <c r="Y68" s="33"/>
      <c r="Z68" s="31"/>
      <c r="AA68" s="70"/>
      <c r="AB68" s="33"/>
      <c r="AC68" s="31"/>
      <c r="AD68" s="34"/>
      <c r="AE68" s="32"/>
      <c r="AF68" s="30">
        <v>30</v>
      </c>
      <c r="AG68" s="31">
        <v>15</v>
      </c>
      <c r="AH68" s="31" t="s">
        <v>35</v>
      </c>
      <c r="AI68" s="70">
        <v>2</v>
      </c>
      <c r="AJ68" s="33"/>
      <c r="AK68" s="31"/>
      <c r="AL68" s="53"/>
      <c r="AM68" s="52"/>
      <c r="AN68" s="30"/>
      <c r="AO68" s="31"/>
      <c r="AP68" s="31"/>
      <c r="AQ68" s="70"/>
      <c r="AR68" s="33"/>
      <c r="AS68" s="31"/>
      <c r="AT68" s="31"/>
      <c r="AU68" s="53"/>
      <c r="AV68" s="30"/>
      <c r="AW68" s="31"/>
      <c r="AX68" s="31"/>
      <c r="AY68" s="70"/>
      <c r="AZ68" s="33"/>
      <c r="BA68" s="31"/>
      <c r="BB68" s="53"/>
      <c r="BC68" s="52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7.25" customHeight="1">
      <c r="A69" s="23">
        <v>8</v>
      </c>
      <c r="B69" s="24" t="s">
        <v>150</v>
      </c>
      <c r="C69" s="96" t="s">
        <v>175</v>
      </c>
      <c r="D69" s="30">
        <f t="shared" si="13"/>
        <v>45</v>
      </c>
      <c r="E69" s="27">
        <f t="shared" si="14"/>
        <v>30</v>
      </c>
      <c r="F69" s="28">
        <f t="shared" si="15"/>
        <v>15</v>
      </c>
      <c r="G69" s="29">
        <f t="shared" si="16"/>
        <v>3</v>
      </c>
      <c r="H69" s="30">
        <v>30</v>
      </c>
      <c r="I69" s="31">
        <v>15</v>
      </c>
      <c r="J69" s="31" t="s">
        <v>35</v>
      </c>
      <c r="K69" s="70">
        <v>3</v>
      </c>
      <c r="L69" s="33"/>
      <c r="M69" s="31"/>
      <c r="N69" s="53"/>
      <c r="O69" s="52"/>
      <c r="P69" s="30"/>
      <c r="Q69" s="33"/>
      <c r="R69" s="31"/>
      <c r="S69" s="74"/>
      <c r="T69" s="33"/>
      <c r="U69" s="31"/>
      <c r="V69" s="53"/>
      <c r="W69" s="52"/>
      <c r="X69" s="30"/>
      <c r="Y69" s="33"/>
      <c r="Z69" s="31"/>
      <c r="AA69" s="70"/>
      <c r="AB69" s="33"/>
      <c r="AC69" s="31"/>
      <c r="AD69" s="53"/>
      <c r="AE69" s="52"/>
      <c r="AF69" s="30"/>
      <c r="AG69" s="31"/>
      <c r="AH69" s="31"/>
      <c r="AI69" s="70"/>
      <c r="AJ69" s="33"/>
      <c r="AK69" s="31"/>
      <c r="AL69" s="53"/>
      <c r="AM69" s="52"/>
      <c r="AN69" s="30"/>
      <c r="AO69" s="31"/>
      <c r="AP69" s="31"/>
      <c r="AQ69" s="70"/>
      <c r="AR69" s="33"/>
      <c r="AS69" s="31"/>
      <c r="AT69" s="31"/>
      <c r="AU69" s="53"/>
      <c r="AV69" s="30"/>
      <c r="AW69" s="31"/>
      <c r="AX69" s="31"/>
      <c r="AY69" s="70"/>
      <c r="AZ69" s="33"/>
      <c r="BA69" s="31"/>
      <c r="BB69" s="53"/>
      <c r="BC69" s="52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7.25" customHeight="1">
      <c r="A70" s="23">
        <v>9</v>
      </c>
      <c r="B70" s="24" t="s">
        <v>151</v>
      </c>
      <c r="C70" s="96" t="s">
        <v>160</v>
      </c>
      <c r="D70" s="30">
        <f>E70+F70</f>
        <v>30</v>
      </c>
      <c r="E70" s="27">
        <f>H70+L70+P70+T70+X70+AB70+AF70+AJ70+AN70+AR70+AV70+AZ70</f>
        <v>0</v>
      </c>
      <c r="F70" s="28">
        <f>I70+M70+Q70+U70+Y70+AC70+AG70+AK70+AO70+AS70+AW70+BA70</f>
        <v>30</v>
      </c>
      <c r="G70" s="29">
        <f>K70+O70+S70+W70+AA70+AE70+AI70+AM70+AQ70+AU70+AY70+BC70</f>
        <v>3</v>
      </c>
      <c r="H70" s="30"/>
      <c r="I70" s="31"/>
      <c r="J70" s="31"/>
      <c r="K70" s="74"/>
      <c r="L70" s="33"/>
      <c r="M70" s="31"/>
      <c r="N70" s="53"/>
      <c r="O70" s="52"/>
      <c r="P70" s="30"/>
      <c r="Q70" s="33"/>
      <c r="R70" s="31"/>
      <c r="S70" s="70"/>
      <c r="T70" s="33"/>
      <c r="U70" s="31"/>
      <c r="V70" s="53"/>
      <c r="W70" s="52"/>
      <c r="X70" s="30"/>
      <c r="Y70" s="33">
        <v>30</v>
      </c>
      <c r="Z70" s="31" t="s">
        <v>34</v>
      </c>
      <c r="AA70" s="70">
        <v>3</v>
      </c>
      <c r="AB70" s="33"/>
      <c r="AC70" s="31"/>
      <c r="AD70" s="53"/>
      <c r="AE70" s="52"/>
      <c r="AF70" s="30"/>
      <c r="AG70" s="31"/>
      <c r="AH70" s="31"/>
      <c r="AI70" s="72"/>
      <c r="AJ70" s="33"/>
      <c r="AK70" s="31"/>
      <c r="AL70" s="53"/>
      <c r="AM70" s="52"/>
      <c r="AN70" s="30"/>
      <c r="AO70" s="31"/>
      <c r="AP70" s="31"/>
      <c r="AQ70" s="70"/>
      <c r="AR70" s="33"/>
      <c r="AS70" s="31"/>
      <c r="AT70" s="31"/>
      <c r="AU70" s="53"/>
      <c r="AV70" s="30"/>
      <c r="AW70" s="31"/>
      <c r="AX70" s="31"/>
      <c r="AY70" s="70"/>
      <c r="AZ70" s="33"/>
      <c r="BA70" s="31"/>
      <c r="BB70" s="53"/>
      <c r="BC70" s="52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7.25" customHeight="1">
      <c r="A71" s="23">
        <v>10</v>
      </c>
      <c r="B71" s="24" t="s">
        <v>161</v>
      </c>
      <c r="C71" s="95" t="s">
        <v>164</v>
      </c>
      <c r="D71" s="30">
        <f t="shared" si="13"/>
        <v>30</v>
      </c>
      <c r="E71" s="27">
        <f t="shared" si="14"/>
        <v>30</v>
      </c>
      <c r="F71" s="28">
        <f t="shared" si="15"/>
        <v>0</v>
      </c>
      <c r="G71" s="29">
        <f t="shared" si="16"/>
        <v>3</v>
      </c>
      <c r="H71" s="30"/>
      <c r="I71" s="31"/>
      <c r="J71" s="31"/>
      <c r="K71" s="74"/>
      <c r="L71" s="33"/>
      <c r="M71" s="31"/>
      <c r="N71" s="53"/>
      <c r="O71" s="52"/>
      <c r="P71" s="30">
        <v>30</v>
      </c>
      <c r="Q71" s="33"/>
      <c r="R71" s="31" t="s">
        <v>34</v>
      </c>
      <c r="S71" s="70">
        <v>3</v>
      </c>
      <c r="T71" s="33"/>
      <c r="U71" s="31"/>
      <c r="V71" s="53"/>
      <c r="W71" s="52"/>
      <c r="X71" s="30"/>
      <c r="Y71" s="33"/>
      <c r="Z71" s="31"/>
      <c r="AA71" s="70"/>
      <c r="AB71" s="33"/>
      <c r="AC71" s="31"/>
      <c r="AD71" s="53"/>
      <c r="AE71" s="52"/>
      <c r="AF71" s="30"/>
      <c r="AG71" s="31"/>
      <c r="AH71" s="31"/>
      <c r="AI71" s="70"/>
      <c r="AJ71" s="33"/>
      <c r="AK71" s="31"/>
      <c r="AL71" s="53"/>
      <c r="AM71" s="52"/>
      <c r="AN71" s="30"/>
      <c r="AO71" s="31"/>
      <c r="AP71" s="31"/>
      <c r="AQ71" s="70"/>
      <c r="AR71" s="33"/>
      <c r="AS71" s="31"/>
      <c r="AT71" s="31"/>
      <c r="AU71" s="53"/>
      <c r="AV71" s="30"/>
      <c r="AW71" s="31"/>
      <c r="AX71" s="31"/>
      <c r="AY71" s="70"/>
      <c r="AZ71" s="33"/>
      <c r="BA71" s="31"/>
      <c r="BB71" s="53"/>
      <c r="BC71" s="52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7.25" customHeight="1">
      <c r="A72" s="23">
        <v>11</v>
      </c>
      <c r="B72" s="24" t="s">
        <v>162</v>
      </c>
      <c r="C72" s="95" t="s">
        <v>165</v>
      </c>
      <c r="D72" s="30">
        <f t="shared" si="13"/>
        <v>30</v>
      </c>
      <c r="E72" s="27">
        <f t="shared" si="14"/>
        <v>0</v>
      </c>
      <c r="F72" s="28">
        <f t="shared" si="15"/>
        <v>30</v>
      </c>
      <c r="G72" s="29">
        <f t="shared" si="16"/>
        <v>3</v>
      </c>
      <c r="H72" s="30"/>
      <c r="I72" s="31"/>
      <c r="J72" s="31"/>
      <c r="K72" s="74"/>
      <c r="L72" s="54"/>
      <c r="M72" s="51"/>
      <c r="N72" s="53"/>
      <c r="O72" s="52"/>
      <c r="P72" s="30"/>
      <c r="Q72" s="33"/>
      <c r="R72" s="31"/>
      <c r="S72" s="70"/>
      <c r="T72" s="54"/>
      <c r="U72" s="51">
        <v>30</v>
      </c>
      <c r="V72" s="53" t="s">
        <v>34</v>
      </c>
      <c r="W72" s="52">
        <v>3</v>
      </c>
      <c r="X72" s="30"/>
      <c r="Y72" s="33"/>
      <c r="Z72" s="31"/>
      <c r="AA72" s="70"/>
      <c r="AB72" s="54"/>
      <c r="AC72" s="51"/>
      <c r="AD72" s="53"/>
      <c r="AE72" s="52"/>
      <c r="AF72" s="30"/>
      <c r="AG72" s="31"/>
      <c r="AH72" s="31"/>
      <c r="AI72" s="70"/>
      <c r="AJ72" s="54"/>
      <c r="AK72" s="51"/>
      <c r="AL72" s="53"/>
      <c r="AM72" s="52"/>
      <c r="AN72" s="30"/>
      <c r="AO72" s="31"/>
      <c r="AP72" s="31"/>
      <c r="AQ72" s="70"/>
      <c r="AR72" s="54"/>
      <c r="AS72" s="51"/>
      <c r="AT72" s="51"/>
      <c r="AU72" s="53"/>
      <c r="AV72" s="30"/>
      <c r="AW72" s="31"/>
      <c r="AX72" s="31"/>
      <c r="AY72" s="70"/>
      <c r="AZ72" s="54"/>
      <c r="BA72" s="51"/>
      <c r="BB72" s="53"/>
      <c r="BC72" s="52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7.25" customHeight="1">
      <c r="A73" s="23">
        <v>12</v>
      </c>
      <c r="B73" s="24" t="s">
        <v>163</v>
      </c>
      <c r="C73" s="83" t="s">
        <v>166</v>
      </c>
      <c r="D73" s="84">
        <f>E73+F73</f>
        <v>15</v>
      </c>
      <c r="E73" s="85">
        <f>H73+L73+P73+T73+X73+AB73+AF73+AJ73+AN73+AR73+AV73+AZ73</f>
        <v>15</v>
      </c>
      <c r="F73" s="86">
        <f>I73+M73+Q73+U73+Y73+AC73+AG73+AK73+AO73+AS73+AW73+BA73</f>
        <v>0</v>
      </c>
      <c r="G73" s="87">
        <f>K73+O73+S73+W73+AA73+AE73+AI73+AM73+AQ73+AU73+AY73+BC73</f>
        <v>1</v>
      </c>
      <c r="H73" s="88"/>
      <c r="I73" s="89"/>
      <c r="J73" s="89"/>
      <c r="K73" s="81"/>
      <c r="L73" s="90"/>
      <c r="M73" s="89"/>
      <c r="N73" s="89"/>
      <c r="O73" s="91"/>
      <c r="P73" s="88"/>
      <c r="Q73" s="89"/>
      <c r="R73" s="89"/>
      <c r="S73" s="81"/>
      <c r="T73" s="90">
        <v>15</v>
      </c>
      <c r="U73" s="89"/>
      <c r="V73" s="89" t="s">
        <v>34</v>
      </c>
      <c r="W73" s="91">
        <v>1</v>
      </c>
      <c r="X73" s="88"/>
      <c r="Y73" s="89"/>
      <c r="Z73" s="89"/>
      <c r="AA73" s="81"/>
      <c r="AB73" s="90"/>
      <c r="AC73" s="89"/>
      <c r="AD73" s="89"/>
      <c r="AE73" s="91"/>
      <c r="AF73" s="88"/>
      <c r="AG73" s="89"/>
      <c r="AH73" s="89"/>
      <c r="AI73" s="81"/>
      <c r="AJ73" s="90"/>
      <c r="AK73" s="89"/>
      <c r="AL73" s="89"/>
      <c r="AM73" s="91"/>
      <c r="AN73" s="88"/>
      <c r="AO73" s="89"/>
      <c r="AP73" s="89"/>
      <c r="AQ73" s="81"/>
      <c r="AR73" s="90"/>
      <c r="AS73" s="89"/>
      <c r="AT73" s="89"/>
      <c r="AU73" s="91"/>
      <c r="AV73" s="88"/>
      <c r="AW73" s="89"/>
      <c r="AX73" s="89"/>
      <c r="AY73" s="81"/>
      <c r="AZ73" s="90"/>
      <c r="BA73" s="89"/>
      <c r="BB73" s="89"/>
      <c r="BC73" s="91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s="2" customFormat="1" ht="15.75" customHeight="1">
      <c r="A74" s="128"/>
      <c r="B74" s="129"/>
      <c r="C74" s="130"/>
      <c r="D74" s="40">
        <f>SUM(D62:D73)</f>
        <v>450</v>
      </c>
      <c r="E74" s="41">
        <f>SUM(E62:E73)</f>
        <v>180</v>
      </c>
      <c r="F74" s="42">
        <f>SUM(F62:F73)</f>
        <v>285</v>
      </c>
      <c r="G74" s="47">
        <f>SUM(G62:G73)</f>
        <v>34</v>
      </c>
      <c r="H74" s="122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4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</row>
    <row r="75" spans="1:75" s="2" customFormat="1" ht="15.75" customHeight="1">
      <c r="A75" s="21" t="s">
        <v>28</v>
      </c>
      <c r="B75" s="125" t="s">
        <v>182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7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</row>
    <row r="76" spans="1:75" s="2" customFormat="1" ht="15.75" customHeight="1">
      <c r="A76" s="23">
        <v>1</v>
      </c>
      <c r="B76" s="24" t="s">
        <v>176</v>
      </c>
      <c r="C76" s="55" t="s">
        <v>167</v>
      </c>
      <c r="D76" s="30">
        <f aca="true" t="shared" si="17" ref="D76:D81">E76+F76</f>
        <v>30</v>
      </c>
      <c r="E76" s="27">
        <f aca="true" t="shared" si="18" ref="E76:F81">H76+L76+P76+T76+X76+AB76+AF76+AJ76+AN76+AR76+AV76+AZ76</f>
        <v>0</v>
      </c>
      <c r="F76" s="28">
        <f t="shared" si="18"/>
        <v>30</v>
      </c>
      <c r="G76" s="29">
        <f aca="true" t="shared" si="19" ref="G76:G81">K76+O76+S76+W76+AA76+AE76+AI76+AM76+AQ76+AU76+AY76+BC76</f>
        <v>2</v>
      </c>
      <c r="H76" s="30"/>
      <c r="I76" s="31"/>
      <c r="J76" s="31"/>
      <c r="K76" s="70"/>
      <c r="L76" s="56"/>
      <c r="M76" s="35"/>
      <c r="N76" s="35"/>
      <c r="O76" s="28"/>
      <c r="P76" s="30"/>
      <c r="Q76" s="33"/>
      <c r="R76" s="33"/>
      <c r="S76" s="70"/>
      <c r="T76" s="56"/>
      <c r="U76" s="27">
        <v>30</v>
      </c>
      <c r="V76" s="35" t="s">
        <v>34</v>
      </c>
      <c r="W76" s="28">
        <v>2</v>
      </c>
      <c r="X76" s="30"/>
      <c r="Y76" s="33"/>
      <c r="Z76" s="33"/>
      <c r="AA76" s="70"/>
      <c r="AB76" s="56"/>
      <c r="AC76" s="27"/>
      <c r="AD76" s="35"/>
      <c r="AE76" s="28"/>
      <c r="AF76" s="30"/>
      <c r="AG76" s="33"/>
      <c r="AH76" s="33"/>
      <c r="AI76" s="70"/>
      <c r="AJ76" s="56"/>
      <c r="AK76" s="27"/>
      <c r="AL76" s="35"/>
      <c r="AM76" s="28"/>
      <c r="AN76" s="30"/>
      <c r="AO76" s="33"/>
      <c r="AP76" s="33"/>
      <c r="AQ76" s="70"/>
      <c r="AR76" s="56"/>
      <c r="AS76" s="27"/>
      <c r="AT76" s="35"/>
      <c r="AU76" s="28"/>
      <c r="AV76" s="30"/>
      <c r="AW76" s="33"/>
      <c r="AX76" s="33"/>
      <c r="AY76" s="70"/>
      <c r="AZ76" s="56"/>
      <c r="BA76" s="27"/>
      <c r="BB76" s="35"/>
      <c r="BC76" s="28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s="2" customFormat="1" ht="15.75" customHeight="1">
      <c r="A77" s="23">
        <v>2</v>
      </c>
      <c r="B77" s="24" t="s">
        <v>177</v>
      </c>
      <c r="C77" s="94" t="s">
        <v>168</v>
      </c>
      <c r="D77" s="30">
        <f t="shared" si="17"/>
        <v>30</v>
      </c>
      <c r="E77" s="27">
        <f t="shared" si="18"/>
        <v>0</v>
      </c>
      <c r="F77" s="28">
        <f t="shared" si="18"/>
        <v>30</v>
      </c>
      <c r="G77" s="29">
        <f t="shared" si="19"/>
        <v>2</v>
      </c>
      <c r="H77" s="30"/>
      <c r="I77" s="31"/>
      <c r="J77" s="31"/>
      <c r="K77" s="34"/>
      <c r="L77" s="92"/>
      <c r="M77" s="31"/>
      <c r="N77" s="31"/>
      <c r="O77" s="32"/>
      <c r="P77" s="33"/>
      <c r="Q77" s="31"/>
      <c r="R77" s="31"/>
      <c r="S77" s="34"/>
      <c r="T77" s="92"/>
      <c r="U77" s="31"/>
      <c r="V77" s="31"/>
      <c r="W77" s="32"/>
      <c r="X77" s="33"/>
      <c r="Y77" s="33"/>
      <c r="Z77" s="33"/>
      <c r="AA77" s="70"/>
      <c r="AB77" s="92"/>
      <c r="AC77" s="27">
        <v>30</v>
      </c>
      <c r="AD77" s="35" t="s">
        <v>34</v>
      </c>
      <c r="AE77" s="28">
        <v>2</v>
      </c>
      <c r="AF77" s="33"/>
      <c r="AG77" s="33"/>
      <c r="AH77" s="33"/>
      <c r="AI77" s="70"/>
      <c r="AJ77" s="92"/>
      <c r="AK77" s="27"/>
      <c r="AL77" s="35"/>
      <c r="AM77" s="28"/>
      <c r="AN77" s="33"/>
      <c r="AO77" s="33"/>
      <c r="AP77" s="33"/>
      <c r="AQ77" s="70"/>
      <c r="AR77" s="92"/>
      <c r="AS77" s="27"/>
      <c r="AT77" s="35"/>
      <c r="AU77" s="28"/>
      <c r="AV77" s="33"/>
      <c r="AW77" s="33"/>
      <c r="AX77" s="33"/>
      <c r="AY77" s="70"/>
      <c r="AZ77" s="92"/>
      <c r="BA77" s="27"/>
      <c r="BB77" s="35"/>
      <c r="BC77" s="28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s="2" customFormat="1" ht="15.75" customHeight="1">
      <c r="A78" s="23">
        <v>3</v>
      </c>
      <c r="B78" s="24" t="s">
        <v>178</v>
      </c>
      <c r="C78" s="104" t="s">
        <v>169</v>
      </c>
      <c r="D78" s="30">
        <f t="shared" si="17"/>
        <v>30</v>
      </c>
      <c r="E78" s="27">
        <f t="shared" si="18"/>
        <v>0</v>
      </c>
      <c r="F78" s="28">
        <f t="shared" si="18"/>
        <v>30</v>
      </c>
      <c r="G78" s="29">
        <f t="shared" si="19"/>
        <v>2</v>
      </c>
      <c r="H78" s="30"/>
      <c r="I78" s="31"/>
      <c r="J78" s="31"/>
      <c r="K78" s="70"/>
      <c r="L78" s="103"/>
      <c r="M78" s="35"/>
      <c r="N78" s="35"/>
      <c r="O78" s="28"/>
      <c r="P78" s="33"/>
      <c r="Q78" s="33"/>
      <c r="R78" s="33"/>
      <c r="S78" s="70"/>
      <c r="T78" s="103"/>
      <c r="U78" s="27"/>
      <c r="V78" s="35"/>
      <c r="W78" s="28"/>
      <c r="X78" s="33"/>
      <c r="Y78" s="33"/>
      <c r="Z78" s="33"/>
      <c r="AA78" s="70"/>
      <c r="AB78" s="103"/>
      <c r="AC78" s="27"/>
      <c r="AD78" s="35"/>
      <c r="AE78" s="28"/>
      <c r="AF78" s="33"/>
      <c r="AG78" s="33">
        <v>30</v>
      </c>
      <c r="AH78" s="33" t="s">
        <v>34</v>
      </c>
      <c r="AI78" s="70">
        <v>2</v>
      </c>
      <c r="AJ78" s="103"/>
      <c r="AK78" s="27"/>
      <c r="AL78" s="35"/>
      <c r="AM78" s="28"/>
      <c r="AN78" s="33"/>
      <c r="AO78" s="33"/>
      <c r="AP78" s="33"/>
      <c r="AQ78" s="70"/>
      <c r="AR78" s="103"/>
      <c r="AS78" s="27"/>
      <c r="AT78" s="35"/>
      <c r="AU78" s="28"/>
      <c r="AV78" s="33"/>
      <c r="AW78" s="33"/>
      <c r="AX78" s="33"/>
      <c r="AY78" s="70"/>
      <c r="AZ78" s="103"/>
      <c r="BA78" s="27"/>
      <c r="BB78" s="35"/>
      <c r="BC78" s="28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s="2" customFormat="1" ht="15.75" customHeight="1">
      <c r="A79" s="23">
        <v>4</v>
      </c>
      <c r="B79" s="24" t="s">
        <v>179</v>
      </c>
      <c r="C79" s="104" t="s">
        <v>170</v>
      </c>
      <c r="D79" s="30">
        <f t="shared" si="17"/>
        <v>30</v>
      </c>
      <c r="E79" s="27">
        <f t="shared" si="18"/>
        <v>0</v>
      </c>
      <c r="F79" s="28">
        <f t="shared" si="18"/>
        <v>30</v>
      </c>
      <c r="G79" s="29">
        <f t="shared" si="19"/>
        <v>2</v>
      </c>
      <c r="H79" s="30"/>
      <c r="I79" s="31"/>
      <c r="J79" s="31"/>
      <c r="K79" s="70"/>
      <c r="L79" s="103"/>
      <c r="M79" s="35"/>
      <c r="N79" s="35"/>
      <c r="O79" s="28"/>
      <c r="P79" s="33"/>
      <c r="Q79" s="33"/>
      <c r="R79" s="33"/>
      <c r="S79" s="70"/>
      <c r="T79" s="103"/>
      <c r="U79" s="27"/>
      <c r="V79" s="35"/>
      <c r="W79" s="28"/>
      <c r="X79" s="33"/>
      <c r="Y79" s="33"/>
      <c r="Z79" s="33"/>
      <c r="AA79" s="70"/>
      <c r="AB79" s="103"/>
      <c r="AC79" s="27"/>
      <c r="AD79" s="35"/>
      <c r="AE79" s="28"/>
      <c r="AF79" s="33"/>
      <c r="AG79" s="33"/>
      <c r="AH79" s="33"/>
      <c r="AI79" s="70"/>
      <c r="AJ79" s="103"/>
      <c r="AK79" s="27">
        <v>30</v>
      </c>
      <c r="AL79" s="35" t="s">
        <v>34</v>
      </c>
      <c r="AM79" s="28">
        <v>2</v>
      </c>
      <c r="AN79" s="33"/>
      <c r="AO79" s="33"/>
      <c r="AP79" s="33"/>
      <c r="AQ79" s="70"/>
      <c r="AR79" s="103"/>
      <c r="AS79" s="27"/>
      <c r="AT79" s="35"/>
      <c r="AU79" s="28"/>
      <c r="AV79" s="33"/>
      <c r="AW79" s="33"/>
      <c r="AX79" s="33"/>
      <c r="AY79" s="70"/>
      <c r="AZ79" s="103"/>
      <c r="BA79" s="27"/>
      <c r="BB79" s="35"/>
      <c r="BC79" s="28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s="2" customFormat="1" ht="15.75" customHeight="1">
      <c r="A80" s="23">
        <v>5</v>
      </c>
      <c r="B80" s="24" t="s">
        <v>180</v>
      </c>
      <c r="C80" s="104" t="s">
        <v>171</v>
      </c>
      <c r="D80" s="30">
        <f t="shared" si="17"/>
        <v>30</v>
      </c>
      <c r="E80" s="27">
        <f t="shared" si="18"/>
        <v>0</v>
      </c>
      <c r="F80" s="28">
        <f t="shared" si="18"/>
        <v>30</v>
      </c>
      <c r="G80" s="29">
        <f t="shared" si="19"/>
        <v>2</v>
      </c>
      <c r="H80" s="30"/>
      <c r="I80" s="31"/>
      <c r="J80" s="31"/>
      <c r="K80" s="70"/>
      <c r="L80" s="103"/>
      <c r="M80" s="35"/>
      <c r="N80" s="35"/>
      <c r="O80" s="28"/>
      <c r="P80" s="33"/>
      <c r="Q80" s="33"/>
      <c r="R80" s="33"/>
      <c r="S80" s="70"/>
      <c r="T80" s="103"/>
      <c r="U80" s="27"/>
      <c r="V80" s="35"/>
      <c r="W80" s="28"/>
      <c r="X80" s="33"/>
      <c r="Y80" s="33"/>
      <c r="Z80" s="33"/>
      <c r="AA80" s="70"/>
      <c r="AB80" s="103"/>
      <c r="AC80" s="27"/>
      <c r="AD80" s="35"/>
      <c r="AE80" s="28"/>
      <c r="AF80" s="33"/>
      <c r="AG80" s="33"/>
      <c r="AH80" s="33"/>
      <c r="AI80" s="70"/>
      <c r="AJ80" s="103"/>
      <c r="AK80" s="27"/>
      <c r="AL80" s="35"/>
      <c r="AM80" s="28"/>
      <c r="AN80" s="33"/>
      <c r="AO80" s="33">
        <v>30</v>
      </c>
      <c r="AP80" s="33" t="s">
        <v>34</v>
      </c>
      <c r="AQ80" s="70">
        <v>2</v>
      </c>
      <c r="AR80" s="103"/>
      <c r="AS80" s="27"/>
      <c r="AT80" s="35"/>
      <c r="AU80" s="28"/>
      <c r="AV80" s="33"/>
      <c r="AW80" s="33"/>
      <c r="AX80" s="33"/>
      <c r="AY80" s="70"/>
      <c r="AZ80" s="103"/>
      <c r="BA80" s="27"/>
      <c r="BB80" s="35"/>
      <c r="BC80" s="28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s="2" customFormat="1" ht="15.75" customHeight="1">
      <c r="A81" s="37">
        <v>6</v>
      </c>
      <c r="B81" s="24" t="s">
        <v>181</v>
      </c>
      <c r="C81" s="94" t="s">
        <v>172</v>
      </c>
      <c r="D81" s="30">
        <f t="shared" si="17"/>
        <v>240</v>
      </c>
      <c r="E81" s="27">
        <f t="shared" si="18"/>
        <v>0</v>
      </c>
      <c r="F81" s="28">
        <f t="shared" si="18"/>
        <v>240</v>
      </c>
      <c r="G81" s="29">
        <f t="shared" si="19"/>
        <v>4</v>
      </c>
      <c r="H81" s="30"/>
      <c r="I81" s="31"/>
      <c r="J81" s="31"/>
      <c r="K81" s="34"/>
      <c r="L81" s="92"/>
      <c r="M81" s="31"/>
      <c r="N81" s="31"/>
      <c r="O81" s="32"/>
      <c r="P81" s="33"/>
      <c r="Q81" s="31"/>
      <c r="R81" s="31"/>
      <c r="S81" s="34"/>
      <c r="T81" s="92"/>
      <c r="U81" s="31"/>
      <c r="V81" s="31"/>
      <c r="W81" s="32"/>
      <c r="X81" s="33"/>
      <c r="Y81" s="31"/>
      <c r="Z81" s="31"/>
      <c r="AA81" s="34"/>
      <c r="AB81" s="92"/>
      <c r="AC81" s="31"/>
      <c r="AD81" s="31"/>
      <c r="AE81" s="32"/>
      <c r="AF81" s="33"/>
      <c r="AG81" s="31"/>
      <c r="AH81" s="31"/>
      <c r="AI81" s="34"/>
      <c r="AJ81" s="100"/>
      <c r="AK81" s="31"/>
      <c r="AL81" s="31"/>
      <c r="AM81" s="32"/>
      <c r="AN81" s="33"/>
      <c r="AO81" s="31"/>
      <c r="AP81" s="31"/>
      <c r="AQ81" s="34"/>
      <c r="AR81" s="92"/>
      <c r="AS81" s="31"/>
      <c r="AT81" s="31"/>
      <c r="AU81" s="32"/>
      <c r="AV81" s="33"/>
      <c r="AW81" s="31"/>
      <c r="AX81" s="31"/>
      <c r="AY81" s="34"/>
      <c r="AZ81" s="92"/>
      <c r="BA81" s="105">
        <v>240</v>
      </c>
      <c r="BB81" s="31" t="s">
        <v>34</v>
      </c>
      <c r="BC81" s="32">
        <v>4</v>
      </c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5.75" customHeight="1">
      <c r="A82" s="128" t="s">
        <v>10</v>
      </c>
      <c r="B82" s="129"/>
      <c r="C82" s="130"/>
      <c r="D82" s="40">
        <f>SUM(D76:D81)</f>
        <v>390</v>
      </c>
      <c r="E82" s="101">
        <f>SUM(E76:E81)</f>
        <v>0</v>
      </c>
      <c r="F82" s="102">
        <f>SUM(F76)</f>
        <v>30</v>
      </c>
      <c r="G82" s="47">
        <f>SUM(G76)</f>
        <v>2</v>
      </c>
      <c r="H82" s="122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4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ht="15.75" customHeight="1">
      <c r="A83" s="159" t="s">
        <v>9</v>
      </c>
      <c r="B83" s="160"/>
      <c r="C83" s="161"/>
      <c r="D83" s="107">
        <f>D12+D22+D44+D60+D74+D82</f>
        <v>4380</v>
      </c>
      <c r="E83" s="107">
        <f>E12+E22+E44+E60+E74+E82</f>
        <v>2250</v>
      </c>
      <c r="F83" s="107">
        <f>F12+F22+F44+F60+F74+F82</f>
        <v>1785</v>
      </c>
      <c r="G83" s="107">
        <f>G12+G22+G44+G60+G74+G82</f>
        <v>345</v>
      </c>
      <c r="H83" s="76">
        <f>SUM(H9:H11,H14:H21,H24:H43,H46:H59,H62:H73,H76:H81)</f>
        <v>165</v>
      </c>
      <c r="I83" s="76">
        <f>SUM(I9:I11,I14:I21,I24:I43,I46:I59,I62:I73,I76:I81)</f>
        <v>210</v>
      </c>
      <c r="J83" s="76"/>
      <c r="K83" s="76">
        <f>SUM(K9:K11,K14:K21,K24:K43,K46:K59,K62:K73,K76:K81)</f>
        <v>30</v>
      </c>
      <c r="L83" s="76">
        <f>SUM(L9:L11,L14:L21,L24:L43,L46:L59,L62:L73,L76:L81)</f>
        <v>165</v>
      </c>
      <c r="M83" s="76">
        <f>SUM(M9:M11,M14:M21,M24:M43,M46:M59,M62:M73,M76:M81)</f>
        <v>195</v>
      </c>
      <c r="N83" s="76"/>
      <c r="O83" s="76">
        <f>SUM(O9:O11,O14:O21,O24:O43,O46:O59,O62:O73,O76:O81)</f>
        <v>30</v>
      </c>
      <c r="P83" s="76">
        <f>SUM(P9:P11,P14:P21,P24:P43,P46:P59,P62:P73,P76:P81)</f>
        <v>255</v>
      </c>
      <c r="Q83" s="76">
        <f>SUM(Q9:Q11,Q14:Q21,Q24:Q43,Q46:Q59,Q62:Q73,Q76:Q81)</f>
        <v>165</v>
      </c>
      <c r="R83" s="76"/>
      <c r="S83" s="76">
        <f>SUM(S9:S11,S14:S21,S24:S43,S46:S59,S62:S73,S76:S81)</f>
        <v>30</v>
      </c>
      <c r="T83" s="76">
        <f>SUM(T9:T11,T14:T21,T24:T43,T46:T59,T62:T73,T76:T81)</f>
        <v>180</v>
      </c>
      <c r="U83" s="76">
        <f>SUM(U9:U11,U14:U21,U24:U43,U46:U59,U62:U73,U76:U81)</f>
        <v>210</v>
      </c>
      <c r="V83" s="76"/>
      <c r="W83" s="76">
        <f>SUM(W9:W11,W14:W21,W24:W43,W46:W59,W62:W73,W76:W81)</f>
        <v>27</v>
      </c>
      <c r="X83" s="76">
        <f>SUM(X9:X11,X14:X21,X24:X43,X46:X59,X62:X73,X76:X81)</f>
        <v>225</v>
      </c>
      <c r="Y83" s="76">
        <f>SUM(Y9:Y11,Y14:Y21,Y24:Y43,Y46:Y59,Y62:Y73,Y76:Y81)</f>
        <v>165</v>
      </c>
      <c r="Z83" s="76"/>
      <c r="AA83" s="76">
        <f>SUM(AA9:AA11,AA14:AA21,AA24:AA43,AA46:AA59,AA62:AA73,AA76:AA81)</f>
        <v>30</v>
      </c>
      <c r="AB83" s="76">
        <f>SUM(AB9:AB11,AB14:AB21,AB24:AB43,AB46:AB59,AB62:AB73,AB76:AB81)</f>
        <v>210</v>
      </c>
      <c r="AC83" s="76">
        <f>SUM(AC9:AC11,AC14:AC21,AC24:AC43,AC46:AC59,AC62:AC73,AC76:AC81)</f>
        <v>165</v>
      </c>
      <c r="AD83" s="76"/>
      <c r="AE83" s="76">
        <f>SUM(AE9:AE11,AE14:AE21,AE24:AE43,AE46:AE59,AE62:AE73,AE76:AE81)</f>
        <v>30</v>
      </c>
      <c r="AF83" s="76">
        <f>SUM(AF9:AF11,AF14:AF21,AF24:AF43,AF46:AF59,AF62:AF73,AF76:AF81)</f>
        <v>285</v>
      </c>
      <c r="AG83" s="76">
        <f>SUM(AG9:AG11,AG14:AG21,AG24:AG43,AG46:AG59,AG62:AG73,AG76:AG81)</f>
        <v>165</v>
      </c>
      <c r="AH83" s="76"/>
      <c r="AI83" s="76">
        <f>SUM(AI9:AI11,AI14:AI21,AI24:AI43,AI46:AI59,AI62:AI73,AI76:AI81)</f>
        <v>30</v>
      </c>
      <c r="AJ83" s="76">
        <f>SUM(AJ9:AJ11,AJ14:AJ21,AJ24:AJ43,AJ46:AJ59,AJ62:AJ73,AJ76:AJ81)</f>
        <v>210</v>
      </c>
      <c r="AK83" s="76">
        <f>SUM(AK9:AK11,AK14:AK21,AK24:AK43,AK46:AK59,AK62:AK73,AK76:AK81)</f>
        <v>195</v>
      </c>
      <c r="AL83" s="76"/>
      <c r="AM83" s="76">
        <f>SUM(AM9:AM11,AM14:AM21,AM24:AM43,AM46:AM59,AM62:AM73,AM76:AM81)</f>
        <v>30</v>
      </c>
      <c r="AN83" s="76">
        <f>SUM(AN9:AN11,AN14:AN21,AN24:AN43,AN46:AN59,AN62:AN73,AN76:AN81)</f>
        <v>150</v>
      </c>
      <c r="AO83" s="76">
        <f>SUM(AO9:AO11,AO14:AO21,AO24:AO43,AO46:AO59,AO62:AO73,AO76:AO81)</f>
        <v>150</v>
      </c>
      <c r="AP83" s="76"/>
      <c r="AQ83" s="76">
        <f>SUM(AQ9:AQ11,AQ14:AQ21,AQ24:AQ43,AQ46:AQ59,AQ62:AQ73,AQ76:AQ81)</f>
        <v>30</v>
      </c>
      <c r="AR83" s="76">
        <f>SUM(AR9:AR11,AR14:AR21,AR24:AR43,AR46:AR59,AR62:AR73,AR76:AR81)</f>
        <v>210</v>
      </c>
      <c r="AS83" s="76">
        <f>SUM(AS9:AS11,AS14:AS21,AS24:AS43,AS46:AS59,AS62:AS73,AS76:AS81)</f>
        <v>120</v>
      </c>
      <c r="AT83" s="76"/>
      <c r="AU83" s="76">
        <f>SUM(AU9:AU11,AU14:AU21,AU24:AU43,AU46:AU59,AU62:AU73,AU76:AU81)</f>
        <v>30</v>
      </c>
      <c r="AV83" s="76">
        <f>SUM(AV9:AV11,AV14:AV21,AV24:AV43,AV46:AV59,AV62:AV73,AV76:AV81)</f>
        <v>165</v>
      </c>
      <c r="AW83" s="76">
        <f>SUM(AW9:AW11,AW14:AW21,AW24:AW43,AW46:AW59,AW62:AW73,AW76:AW81)</f>
        <v>90</v>
      </c>
      <c r="AX83" s="76"/>
      <c r="AY83" s="76">
        <f>SUM(AY9:AY11,AY14:AY21,AY24:AY43,AY46:AY59,AY62:AY73,AY76:AY81)</f>
        <v>30</v>
      </c>
      <c r="AZ83" s="76">
        <f>SUM(AZ9:AZ11,AZ14:AZ21,AZ24:AZ43,AZ46:AZ59,AZ62:AZ73,AZ76:AZ81)</f>
        <v>30</v>
      </c>
      <c r="BA83" s="76">
        <f>SUM(BA9:BA11,BA14:BA21,BA24:BA43,BA46:BA59,BA62:BA73,BA76:BA81)</f>
        <v>315</v>
      </c>
      <c r="BB83" s="76"/>
      <c r="BC83" s="76">
        <f>SUM(BC9:BC11,BC14:BC21,BC24:BC43,BC46:BC59,BC62:BC73,BC76:BC81)</f>
        <v>30</v>
      </c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ht="15.75" customHeight="1">
      <c r="A84" s="162"/>
      <c r="B84" s="163"/>
      <c r="C84" s="164"/>
      <c r="D84" s="108"/>
      <c r="E84" s="108"/>
      <c r="F84" s="108"/>
      <c r="G84" s="108"/>
      <c r="H84" s="108">
        <f>H83+I83</f>
        <v>375</v>
      </c>
      <c r="I84" s="109"/>
      <c r="J84" s="109"/>
      <c r="K84" s="110"/>
      <c r="L84" s="111">
        <f>L83+M83</f>
        <v>360</v>
      </c>
      <c r="M84" s="109"/>
      <c r="N84" s="109"/>
      <c r="O84" s="112"/>
      <c r="P84" s="108">
        <f>P83+Q83</f>
        <v>420</v>
      </c>
      <c r="Q84" s="109"/>
      <c r="R84" s="109"/>
      <c r="S84" s="110"/>
      <c r="T84" s="111">
        <f>T83+U83</f>
        <v>390</v>
      </c>
      <c r="U84" s="109"/>
      <c r="V84" s="109"/>
      <c r="W84" s="112"/>
      <c r="X84" s="108">
        <f>X83+Y83</f>
        <v>390</v>
      </c>
      <c r="Y84" s="109"/>
      <c r="Z84" s="109"/>
      <c r="AA84" s="110"/>
      <c r="AB84" s="111">
        <f>AB83+AC83</f>
        <v>375</v>
      </c>
      <c r="AC84" s="109"/>
      <c r="AD84" s="109"/>
      <c r="AE84" s="112"/>
      <c r="AF84" s="108">
        <f>AF83+AG83</f>
        <v>450</v>
      </c>
      <c r="AG84" s="109"/>
      <c r="AH84" s="109"/>
      <c r="AI84" s="110"/>
      <c r="AJ84" s="111">
        <f>AJ83+AK83</f>
        <v>405</v>
      </c>
      <c r="AK84" s="109"/>
      <c r="AL84" s="109"/>
      <c r="AM84" s="112"/>
      <c r="AN84" s="108">
        <f>AN83+AO83</f>
        <v>300</v>
      </c>
      <c r="AO84" s="109"/>
      <c r="AP84" s="109"/>
      <c r="AQ84" s="110"/>
      <c r="AR84" s="111">
        <f>AR83+AS83</f>
        <v>330</v>
      </c>
      <c r="AS84" s="109"/>
      <c r="AT84" s="109"/>
      <c r="AU84" s="112"/>
      <c r="AV84" s="108">
        <f>AV83+AW83</f>
        <v>255</v>
      </c>
      <c r="AW84" s="109"/>
      <c r="AX84" s="109"/>
      <c r="AY84" s="110"/>
      <c r="AZ84" s="111">
        <f>AZ83+BA83</f>
        <v>345</v>
      </c>
      <c r="BA84" s="109"/>
      <c r="BB84" s="109"/>
      <c r="BC84" s="112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6.75" customHeight="1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4.5" customHeight="1" hidden="1">
      <c r="A86" s="6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.5" customHeigh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6" customHeight="1">
      <c r="A88" s="8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1.25" customHeigh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2" customHeight="1">
      <c r="A90" s="10"/>
      <c r="B90" s="115"/>
      <c r="C90" s="11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3" t="s">
        <v>154</v>
      </c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</row>
    <row r="91" spans="1:75" ht="12.75" customHeight="1">
      <c r="A91" s="10"/>
      <c r="B91" s="114"/>
      <c r="C91" s="114"/>
      <c r="D91" s="12"/>
      <c r="E91" s="12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3" t="s">
        <v>92</v>
      </c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</row>
    <row r="92" spans="1:75" ht="12.75" customHeight="1">
      <c r="A92" s="10"/>
      <c r="B92" s="106"/>
      <c r="C92" s="106"/>
      <c r="D92" s="12"/>
      <c r="E92" s="12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3" t="s">
        <v>155</v>
      </c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</row>
    <row r="93" spans="1:75" ht="12.75" customHeight="1">
      <c r="A93" s="10"/>
      <c r="B93" s="114"/>
      <c r="C93" s="116"/>
      <c r="D93" s="12"/>
      <c r="E93" s="12"/>
      <c r="F93" s="117"/>
      <c r="G93" s="118"/>
      <c r="H93" s="118"/>
      <c r="I93" s="118"/>
      <c r="J93" s="118"/>
      <c r="K93" s="118"/>
      <c r="L93" s="118"/>
      <c r="M93" s="118"/>
      <c r="N93" s="118"/>
      <c r="O93" s="118"/>
      <c r="P93" s="106" t="s">
        <v>156</v>
      </c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15" ht="10.5" customHeight="1">
      <c r="A94" s="10"/>
      <c r="B94" s="114"/>
      <c r="C94" s="116"/>
      <c r="D94" s="12"/>
      <c r="E94" s="12"/>
      <c r="F94" s="117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0.5" customHeight="1">
      <c r="A95" s="10"/>
      <c r="B95" s="114"/>
      <c r="C95" s="116"/>
      <c r="D95" s="114"/>
      <c r="E95" s="114"/>
      <c r="F95" s="117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0.5" customHeight="1">
      <c r="A96" s="10"/>
      <c r="B96" s="114"/>
      <c r="C96" s="116"/>
      <c r="D96" s="114"/>
      <c r="E96" s="114"/>
      <c r="F96" s="117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9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75" ht="12.75" customHeight="1">
      <c r="A98" s="10"/>
      <c r="B98" s="115" t="s">
        <v>96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1:75" ht="11.25" customHeight="1">
      <c r="A99" s="10"/>
      <c r="B99" s="106" t="s">
        <v>93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ht="10.5" customHeight="1">
      <c r="A100" s="10"/>
      <c r="B100" s="106" t="s">
        <v>94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1.25" customHeight="1">
      <c r="A101" s="10"/>
      <c r="B101" s="106" t="s">
        <v>95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0.5" customHeight="1">
      <c r="A102" s="8"/>
      <c r="B102" s="106" t="s">
        <v>99</v>
      </c>
      <c r="C102" s="106"/>
      <c r="D102" s="106"/>
      <c r="E102" s="10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8" customHeight="1">
      <c r="B113"/>
    </row>
    <row r="114" ht="12.75"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</sheetData>
  <sheetProtection/>
  <mergeCells count="85">
    <mergeCell ref="P92:BW92"/>
    <mergeCell ref="P93:BC93"/>
    <mergeCell ref="B95:C95"/>
    <mergeCell ref="D95:E95"/>
    <mergeCell ref="F95:O95"/>
    <mergeCell ref="B96:C96"/>
    <mergeCell ref="D96:E96"/>
    <mergeCell ref="F96:O96"/>
    <mergeCell ref="A1:BC1"/>
    <mergeCell ref="B100:P100"/>
    <mergeCell ref="A82:C82"/>
    <mergeCell ref="H82:BC82"/>
    <mergeCell ref="E83:E84"/>
    <mergeCell ref="AR84:AU84"/>
    <mergeCell ref="B90:C90"/>
    <mergeCell ref="P90:BC90"/>
    <mergeCell ref="X5:AE5"/>
    <mergeCell ref="X6:AA6"/>
    <mergeCell ref="P5:W5"/>
    <mergeCell ref="AF5:AM5"/>
    <mergeCell ref="D5:F6"/>
    <mergeCell ref="B23:BC23"/>
    <mergeCell ref="AZ84:BC84"/>
    <mergeCell ref="A60:C60"/>
    <mergeCell ref="H60:BC60"/>
    <mergeCell ref="G5:G7"/>
    <mergeCell ref="AF84:AI84"/>
    <mergeCell ref="A83:C84"/>
    <mergeCell ref="D83:D84"/>
    <mergeCell ref="A44:C44"/>
    <mergeCell ref="H44:BC44"/>
    <mergeCell ref="P6:S6"/>
    <mergeCell ref="AN5:AU5"/>
    <mergeCell ref="B8:BC8"/>
    <mergeCell ref="AV5:BC5"/>
    <mergeCell ref="A12:C12"/>
    <mergeCell ref="H12:BC12"/>
    <mergeCell ref="H22:BC22"/>
    <mergeCell ref="AF6:AI6"/>
    <mergeCell ref="AB6:AE6"/>
    <mergeCell ref="B13:BC13"/>
    <mergeCell ref="A22:C22"/>
    <mergeCell ref="AV6:AY6"/>
    <mergeCell ref="AJ6:AM6"/>
    <mergeCell ref="H6:K6"/>
    <mergeCell ref="A2:BC2"/>
    <mergeCell ref="A5:A7"/>
    <mergeCell ref="B5:B7"/>
    <mergeCell ref="C5:C7"/>
    <mergeCell ref="H5:O5"/>
    <mergeCell ref="AZ6:BC6"/>
    <mergeCell ref="L6:O6"/>
    <mergeCell ref="T6:W6"/>
    <mergeCell ref="AN6:AQ6"/>
    <mergeCell ref="AR6:AU6"/>
    <mergeCell ref="B61:BC61"/>
    <mergeCell ref="B45:BC45"/>
    <mergeCell ref="H74:BC74"/>
    <mergeCell ref="AN84:AQ84"/>
    <mergeCell ref="F83:F84"/>
    <mergeCell ref="X84:AA84"/>
    <mergeCell ref="B75:BC75"/>
    <mergeCell ref="A74:C74"/>
    <mergeCell ref="P84:S84"/>
    <mergeCell ref="T84:W84"/>
    <mergeCell ref="B102:E102"/>
    <mergeCell ref="F91:O91"/>
    <mergeCell ref="F92:O92"/>
    <mergeCell ref="B98:P98"/>
    <mergeCell ref="B99:P99"/>
    <mergeCell ref="B91:C91"/>
    <mergeCell ref="B93:C93"/>
    <mergeCell ref="F93:O93"/>
    <mergeCell ref="B94:C94"/>
    <mergeCell ref="F94:O94"/>
    <mergeCell ref="B88:S88"/>
    <mergeCell ref="B101:P101"/>
    <mergeCell ref="G83:G84"/>
    <mergeCell ref="B92:C92"/>
    <mergeCell ref="AV84:AY84"/>
    <mergeCell ref="H84:K84"/>
    <mergeCell ref="L84:O84"/>
    <mergeCell ref="AJ84:AM84"/>
    <mergeCell ref="AB84:AE84"/>
    <mergeCell ref="P91:BW9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WT</cp:lastModifiedBy>
  <cp:lastPrinted>2012-10-22T11:00:56Z</cp:lastPrinted>
  <dcterms:created xsi:type="dcterms:W3CDTF">2001-04-05T08:56:01Z</dcterms:created>
  <dcterms:modified xsi:type="dcterms:W3CDTF">2013-04-11T20:32:27Z</dcterms:modified>
  <cp:category/>
  <cp:version/>
  <cp:contentType/>
  <cp:contentStatus/>
</cp:coreProperties>
</file>