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45" yWindow="375" windowWidth="11415" windowHeight="6495" tabRatio="601" activeTab="0"/>
  </bookViews>
  <sheets>
    <sheet name="Prawo kanoniczne" sheetId="1" r:id="rId1"/>
  </sheets>
  <definedNames/>
  <calcPr fullCalcOnLoad="1"/>
</workbook>
</file>

<file path=xl/sharedStrings.xml><?xml version="1.0" encoding="utf-8"?>
<sst xmlns="http://schemas.openxmlformats.org/spreadsheetml/2006/main" count="264" uniqueCount="145">
  <si>
    <t>Liczba godzin</t>
  </si>
  <si>
    <t>Ogółem</t>
  </si>
  <si>
    <t>Wykłady</t>
  </si>
  <si>
    <t>Ćwiczenia</t>
  </si>
  <si>
    <t>Rok I</t>
  </si>
  <si>
    <t>Rok II</t>
  </si>
  <si>
    <t>Rok III</t>
  </si>
  <si>
    <t>Rok IV</t>
  </si>
  <si>
    <t>Rok V</t>
  </si>
  <si>
    <t>Razem</t>
  </si>
  <si>
    <t>Suma</t>
  </si>
  <si>
    <t>Punkty ECTS</t>
  </si>
  <si>
    <t>08.2-30-A/1</t>
  </si>
  <si>
    <t>08.2-30-A/2</t>
  </si>
  <si>
    <t>08.2-30-A/3</t>
  </si>
  <si>
    <t>08.2-30-A/4</t>
  </si>
  <si>
    <t>08.2-30-A/5</t>
  </si>
  <si>
    <t>08.2-30-A/6</t>
  </si>
  <si>
    <t>08.2-30-A/8</t>
  </si>
  <si>
    <t>08.2-30-B/1</t>
  </si>
  <si>
    <t>08.2-30-B/2</t>
  </si>
  <si>
    <t>08.2-30-B/3</t>
  </si>
  <si>
    <t>08.2-30-B/5</t>
  </si>
  <si>
    <t>sem. 1</t>
  </si>
  <si>
    <t>sem. 2</t>
  </si>
  <si>
    <t>sem. 3</t>
  </si>
  <si>
    <t>sem. 4</t>
  </si>
  <si>
    <t>sem. 5</t>
  </si>
  <si>
    <t>sem. 6</t>
  </si>
  <si>
    <t>sem. 7</t>
  </si>
  <si>
    <t>sem. 8</t>
  </si>
  <si>
    <t>sem. 9</t>
  </si>
  <si>
    <t>sem 10</t>
  </si>
  <si>
    <t>Kod przedmiotu</t>
  </si>
  <si>
    <t>I</t>
  </si>
  <si>
    <t>II</t>
  </si>
  <si>
    <t>III</t>
  </si>
  <si>
    <t>IV</t>
  </si>
  <si>
    <t>V</t>
  </si>
  <si>
    <t>wykłady</t>
  </si>
  <si>
    <t xml:space="preserve">ćwiczenia </t>
  </si>
  <si>
    <t>punkty ECTS</t>
  </si>
  <si>
    <t>Treści kształcenia</t>
  </si>
  <si>
    <t>forma zaliczenia</t>
  </si>
  <si>
    <t>Z</t>
  </si>
  <si>
    <t>Technologia informacyjna</t>
  </si>
  <si>
    <t>Wychowanie fizyczne</t>
  </si>
  <si>
    <t>08.2-30-O/1</t>
  </si>
  <si>
    <t>08.2-30-O/2</t>
  </si>
  <si>
    <t>08.2-30-O/3</t>
  </si>
  <si>
    <t>08.2-30-B/7</t>
  </si>
  <si>
    <t>08.2-30-B/8</t>
  </si>
  <si>
    <t>Liczba porządkowa</t>
  </si>
  <si>
    <t xml:space="preserve">   A. GRUPA TREŚCI PODSTAWOWYCH. Treści kształcenia w zakresie:</t>
  </si>
  <si>
    <t xml:space="preserve">   B. GRUPA TREŚCI KIERUNKOWYCH. Treści kształcenia w zakresie:</t>
  </si>
  <si>
    <t>08.2-30-B/9</t>
  </si>
  <si>
    <t>08.2-30-B/10</t>
  </si>
  <si>
    <t>08.2-30-B/11</t>
  </si>
  <si>
    <t>Dodatkowe przedmioty:</t>
  </si>
  <si>
    <t>1. Bezpieczeństwo i higiena pracy - 4 godz. (I rok)</t>
  </si>
  <si>
    <t>2. Ergonomia - 2 godz. (II rok)</t>
  </si>
  <si>
    <t>3. Ochrona własności intelektualnej - 2 godz. (II rok)</t>
  </si>
  <si>
    <t>Praktyka:</t>
  </si>
  <si>
    <t>Obowiązuje od roku akademickiego 2011/2012</t>
  </si>
  <si>
    <t>08.2-30-A/10</t>
  </si>
  <si>
    <t>08.2-30-A/11</t>
  </si>
  <si>
    <t>08.2-30-A/12</t>
  </si>
  <si>
    <t xml:space="preserve">   C. GRUPA TREŚCI SPECJALNOSCIOWYCH . Treści kształcenia w zakresie:</t>
  </si>
  <si>
    <t xml:space="preserve">   D. GRUPA TREŚCI KSZTAŁCENIA DO WYBORU:</t>
  </si>
  <si>
    <t>08.2-30-C/1</t>
  </si>
  <si>
    <t>08.2-30-C/2</t>
  </si>
  <si>
    <t>08.2-30-C/3</t>
  </si>
  <si>
    <t>08.2-30-C/4</t>
  </si>
  <si>
    <t>08.2-30-C/7</t>
  </si>
  <si>
    <t>08.2-30-C/8</t>
  </si>
  <si>
    <t>08.2-30-C/9</t>
  </si>
  <si>
    <t>08.2-30-C/10</t>
  </si>
  <si>
    <t>08.2-30-C/11</t>
  </si>
  <si>
    <t>08.2-30-C/12</t>
  </si>
  <si>
    <t>08.2-30-C/15</t>
  </si>
  <si>
    <t>08.2-30-C/16</t>
  </si>
  <si>
    <t>08.2-30-C/17</t>
  </si>
  <si>
    <t>E</t>
  </si>
  <si>
    <t>Fiozofii prawa</t>
  </si>
  <si>
    <t>Teorii prawa</t>
  </si>
  <si>
    <t>Historii powszechnego prawa kanonicznego</t>
  </si>
  <si>
    <t>Prawa rzymskiego</t>
  </si>
  <si>
    <t>Teologii moralnej</t>
  </si>
  <si>
    <t>Teologii biblijnej</t>
  </si>
  <si>
    <t>Języka łacińskiego</t>
  </si>
  <si>
    <t>Historii kościelnego prawa polskiego</t>
  </si>
  <si>
    <t>Teorii prawa kanonicznego</t>
  </si>
  <si>
    <t>Norm ogólnych prawa kanonicznego</t>
  </si>
  <si>
    <t>Prawa zakonnego</t>
  </si>
  <si>
    <t>Prawa o sakramentach</t>
  </si>
  <si>
    <t>Kanonicznego prawa małżeńskiego</t>
  </si>
  <si>
    <t>Kościelnego prawa majątkowego</t>
  </si>
  <si>
    <t>Kanonicznego prawa karnego</t>
  </si>
  <si>
    <t>Kościelnego prawa publicznego</t>
  </si>
  <si>
    <t>08.2-30-C/19</t>
  </si>
  <si>
    <t>Podstaw psychologii</t>
  </si>
  <si>
    <t>Socjologii prawa</t>
  </si>
  <si>
    <t>Prawa wyznaniowego</t>
  </si>
  <si>
    <t>Prawa kanonizacyjnego</t>
  </si>
  <si>
    <t>Prawa Kościołów Wschodnich</t>
  </si>
  <si>
    <t>Powszechnej historii prawa</t>
  </si>
  <si>
    <t>Historii prawa polskiego</t>
  </si>
  <si>
    <t>Historii doktryn polityczno-prawnych</t>
  </si>
  <si>
    <t>Seminarium naukowego</t>
  </si>
  <si>
    <t>Prawoznawstwa</t>
  </si>
  <si>
    <t>Ekonomii</t>
  </si>
  <si>
    <t>Język obcy</t>
  </si>
  <si>
    <r>
      <t xml:space="preserve">PLAN JEDNOLITYCH STUDIÓW MAGISTERSKICH - </t>
    </r>
    <r>
      <rPr>
        <b/>
        <sz val="12"/>
        <rFont val="Verdana"/>
        <family val="2"/>
      </rPr>
      <t>STACJONARNYCH</t>
    </r>
  </si>
  <si>
    <r>
      <rPr>
        <b/>
        <sz val="12"/>
        <rFont val="Times New Roman"/>
        <family val="1"/>
      </rPr>
      <t xml:space="preserve">KIERUNEK STUDIÓW: </t>
    </r>
    <r>
      <rPr>
        <b/>
        <sz val="12"/>
        <rFont val="Verdana"/>
        <family val="2"/>
      </rPr>
      <t>prawo kanoniczne</t>
    </r>
    <r>
      <rPr>
        <b/>
        <sz val="12"/>
        <rFont val="Times New Roman"/>
        <family val="1"/>
      </rPr>
      <t>, SPECJALNOŚĆ:</t>
    </r>
    <r>
      <rPr>
        <b/>
        <sz val="12"/>
        <rFont val="Verdana"/>
        <family val="2"/>
      </rPr>
      <t xml:space="preserve"> kanoniczno-cywilna</t>
    </r>
  </si>
  <si>
    <t>08.2-30-D/…</t>
  </si>
  <si>
    <t xml:space="preserve">   O. GRUPA TREŚCI OGÓLNYCH:</t>
  </si>
  <si>
    <t>Przedmiot do wyboru</t>
  </si>
  <si>
    <t>4. Etykieta - 4 godz. (II rok)</t>
  </si>
  <si>
    <t>Plan uchwalony przez Radę Wydziału Teologii UWM w Olsztynie w dniu 18 lutego 2010 r. (Uchwała nr 180)</t>
  </si>
  <si>
    <t>Logiki prawniczej i metodologii dla prawników</t>
  </si>
  <si>
    <t>Etyki</t>
  </si>
  <si>
    <t xml:space="preserve">Prawa cywilnego </t>
  </si>
  <si>
    <t>Prawa rodzinnego i opiekuńczego</t>
  </si>
  <si>
    <t>08.2-30-O/4</t>
  </si>
  <si>
    <t>Przedmiot kształcenia ogólnego</t>
  </si>
  <si>
    <t>08.2-30-A/13</t>
  </si>
  <si>
    <t>Prawo o Ludzie Bożym</t>
  </si>
  <si>
    <t>Podstawy eklezjologii i sakramentologii</t>
  </si>
  <si>
    <t>08.2-30-B/15</t>
  </si>
  <si>
    <t>Kanoniczne prawo procesowe</t>
  </si>
  <si>
    <t>08.2-30-C/20</t>
  </si>
  <si>
    <t>08.2-30-C/21</t>
  </si>
  <si>
    <t>08.2-30-C/22</t>
  </si>
  <si>
    <t>08.2-30-C/23</t>
  </si>
  <si>
    <t>Postępowanie cywilne</t>
  </si>
  <si>
    <t>Polskie prawo karne</t>
  </si>
  <si>
    <t>Procedura karna</t>
  </si>
  <si>
    <t>Prawo i procedura administracyjna</t>
  </si>
  <si>
    <t>1. Praktyka kanoniczno-cywilna (80 godzin) - sem. 6</t>
  </si>
  <si>
    <t>2. Praktyka kanoniczno-cywilna (80 godzin) - sem. 8</t>
  </si>
  <si>
    <t>Medycyna sądowa lub Separacja prawna małżonków</t>
  </si>
  <si>
    <t>Negocjacje i mediacje prawnicze lub Prawo mediów</t>
  </si>
  <si>
    <t>Psychologia sądowa lub Prawo autorskie</t>
  </si>
  <si>
    <t>Prawo karne skarbowe lub Prawo ochrony danych osobowych</t>
  </si>
  <si>
    <t>Prawa Unii Europejskiej lub Orzecznictwo Trybunału Konstytucyjnego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</si>
</sst>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1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0"/>
    </font>
    <font>
      <sz val="6"/>
      <name val="Times New Roman"/>
      <family val="1"/>
    </font>
    <font>
      <b/>
      <sz val="6"/>
      <name val="Times New Roman"/>
      <family val="1"/>
    </font>
    <font>
      <b/>
      <sz val="7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sz val="7"/>
      <name val="Arial CE"/>
      <family val="0"/>
    </font>
    <font>
      <u val="single"/>
      <sz val="7"/>
      <name val="Times New Roman"/>
      <family val="1"/>
    </font>
    <font>
      <b/>
      <i/>
      <sz val="7"/>
      <name val="Times New Roman"/>
      <family val="1"/>
    </font>
    <font>
      <b/>
      <sz val="7"/>
      <name val="Arial CE"/>
      <family val="0"/>
    </font>
    <font>
      <b/>
      <sz val="12"/>
      <name val="Verdana"/>
      <family val="2"/>
    </font>
    <font>
      <sz val="6"/>
      <color indexed="8"/>
      <name val="Times New Roman"/>
      <family val="1"/>
    </font>
    <font>
      <sz val="7"/>
      <color indexed="9"/>
      <name val="Times New Roman"/>
      <family val="1"/>
    </font>
    <font>
      <sz val="5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6"/>
      <color theme="1"/>
      <name val="Times New Roman"/>
      <family val="1"/>
    </font>
    <font>
      <sz val="7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/>
      <bottom style="hair"/>
    </border>
    <border>
      <left/>
      <right style="thin"/>
      <top/>
      <bottom style="hair"/>
    </border>
    <border>
      <left style="thin"/>
      <right/>
      <top/>
      <bottom style="hair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 style="hair"/>
      <top style="hair"/>
      <bottom style="hair"/>
    </border>
    <border>
      <left style="hair"/>
      <right/>
      <top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thin"/>
      <top style="hair"/>
      <bottom style="hair"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/>
      <top style="hair"/>
      <bottom style="hair"/>
    </border>
    <border>
      <left/>
      <right style="hair"/>
      <top style="hair"/>
      <bottom style="hair"/>
    </border>
    <border>
      <left/>
      <right/>
      <top style="hair"/>
      <bottom style="thin"/>
    </border>
    <border>
      <left/>
      <right style="hair"/>
      <top/>
      <bottom style="hair"/>
    </border>
    <border>
      <left style="thin"/>
      <right style="thin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/>
      <right style="hair"/>
      <top style="hair"/>
      <bottom style="thin"/>
    </border>
    <border>
      <left style="hair"/>
      <right style="dotted"/>
      <top style="hair"/>
      <bottom style="thin"/>
    </border>
    <border>
      <left style="hair"/>
      <right style="dotted"/>
      <top style="hair"/>
      <bottom style="hair"/>
    </border>
    <border>
      <left style="hair"/>
      <right style="dotted"/>
      <top/>
      <bottom style="hair"/>
    </border>
    <border>
      <left style="dotted"/>
      <right style="hair"/>
      <top style="hair"/>
      <bottom style="hair"/>
    </border>
    <border>
      <left style="hair"/>
      <right/>
      <top style="hair"/>
      <bottom/>
    </border>
    <border>
      <left style="hair"/>
      <right style="dotted"/>
      <top style="hair"/>
      <bottom/>
    </border>
    <border>
      <left/>
      <right style="hair"/>
      <top style="hair"/>
      <bottom/>
    </border>
    <border>
      <left style="thin"/>
      <right style="hair"/>
      <top/>
      <bottom style="thin"/>
    </border>
    <border>
      <left style="dotted"/>
      <right style="hair"/>
      <top style="hair"/>
      <bottom style="thin"/>
    </border>
    <border>
      <left style="hair"/>
      <right/>
      <top style="hair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hair"/>
    </border>
    <border>
      <left style="hair"/>
      <right style="dotted"/>
      <top style="thin"/>
      <bottom style="thin"/>
    </border>
  </borders>
  <cellStyleXfs count="61">
    <xf numFmtId="0" fontId="0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00"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textRotation="90"/>
    </xf>
    <xf numFmtId="0" fontId="5" fillId="33" borderId="11" xfId="0" applyFont="1" applyFill="1" applyBorder="1" applyAlignment="1">
      <alignment horizontal="center" vertical="center" textRotation="90"/>
    </xf>
    <xf numFmtId="0" fontId="5" fillId="33" borderId="12" xfId="0" applyFont="1" applyFill="1" applyBorder="1" applyAlignment="1">
      <alignment horizontal="center" vertical="center" textRotation="90"/>
    </xf>
    <xf numFmtId="0" fontId="5" fillId="33" borderId="13" xfId="0" applyFont="1" applyFill="1" applyBorder="1" applyAlignment="1">
      <alignment horizontal="center" vertical="center" textRotation="90"/>
    </xf>
    <xf numFmtId="0" fontId="5" fillId="33" borderId="14" xfId="0" applyFont="1" applyFill="1" applyBorder="1" applyAlignment="1">
      <alignment horizontal="center" vertical="center" textRotation="90"/>
    </xf>
    <xf numFmtId="0" fontId="5" fillId="33" borderId="15" xfId="0" applyFont="1" applyFill="1" applyBorder="1" applyAlignment="1">
      <alignment horizontal="center" vertical="center" textRotation="90"/>
    </xf>
    <xf numFmtId="0" fontId="5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wrapText="1"/>
    </xf>
    <xf numFmtId="0" fontId="7" fillId="33" borderId="18" xfId="0" applyFont="1" applyFill="1" applyBorder="1" applyAlignment="1">
      <alignment wrapText="1"/>
    </xf>
    <xf numFmtId="0" fontId="7" fillId="33" borderId="19" xfId="0" applyFont="1" applyFill="1" applyBorder="1" applyAlignment="1">
      <alignment horizontal="left" vertical="center" wrapText="1"/>
    </xf>
    <xf numFmtId="0" fontId="7" fillId="33" borderId="20" xfId="0" applyFont="1" applyFill="1" applyBorder="1" applyAlignment="1">
      <alignment horizontal="center"/>
    </xf>
    <xf numFmtId="0" fontId="7" fillId="33" borderId="21" xfId="0" applyFont="1" applyFill="1" applyBorder="1" applyAlignment="1">
      <alignment horizontal="center"/>
    </xf>
    <xf numFmtId="0" fontId="7" fillId="33" borderId="22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0" fontId="7" fillId="33" borderId="23" xfId="0" applyFont="1" applyFill="1" applyBorder="1" applyAlignment="1">
      <alignment horizontal="center"/>
    </xf>
    <xf numFmtId="0" fontId="7" fillId="33" borderId="24" xfId="0" applyFont="1" applyFill="1" applyBorder="1" applyAlignment="1">
      <alignment horizontal="center"/>
    </xf>
    <xf numFmtId="0" fontId="5" fillId="33" borderId="25" xfId="0" applyFont="1" applyFill="1" applyBorder="1" applyAlignment="1">
      <alignment horizontal="center" wrapText="1"/>
    </xf>
    <xf numFmtId="0" fontId="7" fillId="33" borderId="26" xfId="0" applyFont="1" applyFill="1" applyBorder="1" applyAlignment="1">
      <alignment horizontal="left" vertical="center" wrapText="1"/>
    </xf>
    <xf numFmtId="0" fontId="7" fillId="33" borderId="27" xfId="0" applyFont="1" applyFill="1" applyBorder="1" applyAlignment="1">
      <alignment horizontal="center"/>
    </xf>
    <xf numFmtId="0" fontId="7" fillId="33" borderId="28" xfId="0" applyFont="1" applyFill="1" applyBorder="1" applyAlignment="1">
      <alignment horizontal="center"/>
    </xf>
    <xf numFmtId="0" fontId="7" fillId="33" borderId="29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30" xfId="0" applyFont="1" applyFill="1" applyBorder="1" applyAlignment="1">
      <alignment horizontal="center"/>
    </xf>
    <xf numFmtId="0" fontId="5" fillId="33" borderId="31" xfId="0" applyFont="1" applyFill="1" applyBorder="1" applyAlignment="1">
      <alignment horizontal="center"/>
    </xf>
    <xf numFmtId="0" fontId="7" fillId="33" borderId="32" xfId="0" applyFont="1" applyFill="1" applyBorder="1" applyAlignment="1">
      <alignment wrapText="1"/>
    </xf>
    <xf numFmtId="0" fontId="7" fillId="33" borderId="25" xfId="0" applyFont="1" applyFill="1" applyBorder="1" applyAlignment="1">
      <alignment horizontal="left" vertical="center" wrapText="1"/>
    </xf>
    <xf numFmtId="0" fontId="7" fillId="33" borderId="25" xfId="0" applyFont="1" applyFill="1" applyBorder="1" applyAlignment="1">
      <alignment horizontal="center"/>
    </xf>
    <xf numFmtId="0" fontId="7" fillId="33" borderId="33" xfId="0" applyFont="1" applyFill="1" applyBorder="1" applyAlignment="1">
      <alignment horizontal="center"/>
    </xf>
    <xf numFmtId="0" fontId="7" fillId="33" borderId="29" xfId="0" applyFont="1" applyFill="1" applyBorder="1" applyAlignment="1" quotePrefix="1">
      <alignment horizontal="center"/>
    </xf>
    <xf numFmtId="0" fontId="49" fillId="33" borderId="25" xfId="0" applyFont="1" applyFill="1" applyBorder="1" applyAlignment="1">
      <alignment horizontal="left" vertical="center" wrapText="1"/>
    </xf>
    <xf numFmtId="0" fontId="7" fillId="33" borderId="27" xfId="0" applyFont="1" applyFill="1" applyBorder="1" applyAlignment="1">
      <alignment horizontal="center"/>
    </xf>
    <xf numFmtId="0" fontId="7" fillId="33" borderId="33" xfId="0" applyFont="1" applyFill="1" applyBorder="1" applyAlignment="1">
      <alignment horizontal="center"/>
    </xf>
    <xf numFmtId="0" fontId="7" fillId="33" borderId="23" xfId="0" applyFont="1" applyFill="1" applyBorder="1" applyAlignment="1">
      <alignment horizontal="center"/>
    </xf>
    <xf numFmtId="0" fontId="7" fillId="33" borderId="28" xfId="0" applyFont="1" applyFill="1" applyBorder="1" applyAlignment="1">
      <alignment horizontal="center"/>
    </xf>
    <xf numFmtId="0" fontId="7" fillId="33" borderId="29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34" xfId="0" applyFont="1" applyFill="1" applyBorder="1" applyAlignment="1">
      <alignment horizontal="center"/>
    </xf>
    <xf numFmtId="0" fontId="7" fillId="33" borderId="25" xfId="0" applyFont="1" applyFill="1" applyBorder="1" applyAlignment="1">
      <alignment wrapText="1"/>
    </xf>
    <xf numFmtId="0" fontId="3" fillId="33" borderId="25" xfId="0" applyFont="1" applyFill="1" applyBorder="1" applyAlignment="1">
      <alignment horizontal="left" vertical="center" wrapText="1"/>
    </xf>
    <xf numFmtId="0" fontId="7" fillId="33" borderId="17" xfId="0" applyFont="1" applyFill="1" applyBorder="1" applyAlignment="1">
      <alignment horizontal="left" vertical="center" wrapText="1"/>
    </xf>
    <xf numFmtId="0" fontId="7" fillId="33" borderId="35" xfId="0" applyFont="1" applyFill="1" applyBorder="1" applyAlignment="1">
      <alignment horizontal="center"/>
    </xf>
    <xf numFmtId="0" fontId="5" fillId="33" borderId="36" xfId="0" applyFont="1" applyFill="1" applyBorder="1" applyAlignment="1">
      <alignment horizontal="center" wrapText="1"/>
    </xf>
    <xf numFmtId="0" fontId="7" fillId="33" borderId="36" xfId="0" applyFont="1" applyFill="1" applyBorder="1" applyAlignment="1">
      <alignment wrapText="1"/>
    </xf>
    <xf numFmtId="0" fontId="3" fillId="33" borderId="36" xfId="0" applyFont="1" applyFill="1" applyBorder="1" applyAlignment="1">
      <alignment horizontal="left" vertical="center" wrapText="1"/>
    </xf>
    <xf numFmtId="0" fontId="3" fillId="33" borderId="25" xfId="0" applyFont="1" applyFill="1" applyBorder="1" applyAlignment="1">
      <alignment wrapText="1"/>
    </xf>
    <xf numFmtId="0" fontId="4" fillId="33" borderId="37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 wrapText="1"/>
    </xf>
    <xf numFmtId="0" fontId="8" fillId="33" borderId="0" xfId="0" applyFont="1" applyFill="1" applyAlignment="1">
      <alignment wrapText="1"/>
    </xf>
    <xf numFmtId="0" fontId="8" fillId="33" borderId="0" xfId="0" applyFont="1" applyFill="1" applyAlignment="1">
      <alignment horizontal="left" vertical="center" wrapText="1"/>
    </xf>
    <xf numFmtId="0" fontId="5" fillId="33" borderId="39" xfId="0" applyFont="1" applyFill="1" applyBorder="1" applyAlignment="1">
      <alignment horizontal="center" vertical="center" textRotation="90"/>
    </xf>
    <xf numFmtId="0" fontId="5" fillId="33" borderId="40" xfId="0" applyFont="1" applyFill="1" applyBorder="1" applyAlignment="1">
      <alignment horizontal="center" vertical="center" textRotation="90"/>
    </xf>
    <xf numFmtId="0" fontId="7" fillId="33" borderId="41" xfId="0" applyFont="1" applyFill="1" applyBorder="1" applyAlignment="1">
      <alignment horizontal="center"/>
    </xf>
    <xf numFmtId="0" fontId="7" fillId="33" borderId="41" xfId="0" applyFont="1" applyFill="1" applyBorder="1" applyAlignment="1" quotePrefix="1">
      <alignment horizontal="center"/>
    </xf>
    <xf numFmtId="0" fontId="7" fillId="33" borderId="41" xfId="0" applyFont="1" applyFill="1" applyBorder="1" applyAlignment="1">
      <alignment horizontal="center"/>
    </xf>
    <xf numFmtId="0" fontId="7" fillId="33" borderId="42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33" borderId="20" xfId="0" applyFont="1" applyFill="1" applyBorder="1" applyAlignment="1">
      <alignment horizontal="center"/>
    </xf>
    <xf numFmtId="0" fontId="7" fillId="33" borderId="24" xfId="0" applyFont="1" applyFill="1" applyBorder="1" applyAlignment="1">
      <alignment horizontal="center"/>
    </xf>
    <xf numFmtId="0" fontId="7" fillId="33" borderId="22" xfId="0" applyFont="1" applyFill="1" applyBorder="1" applyAlignment="1">
      <alignment horizontal="center"/>
    </xf>
    <xf numFmtId="16" fontId="7" fillId="33" borderId="41" xfId="0" applyNumberFormat="1" applyFont="1" applyFill="1" applyBorder="1" applyAlignment="1" quotePrefix="1">
      <alignment horizontal="center"/>
    </xf>
    <xf numFmtId="0" fontId="7" fillId="33" borderId="41" xfId="0" applyFont="1" applyFill="1" applyBorder="1" applyAlignment="1" quotePrefix="1">
      <alignment horizontal="center"/>
    </xf>
    <xf numFmtId="0" fontId="7" fillId="33" borderId="29" xfId="0" applyFont="1" applyFill="1" applyBorder="1" applyAlignment="1" quotePrefix="1">
      <alignment horizontal="center"/>
    </xf>
    <xf numFmtId="0" fontId="7" fillId="33" borderId="43" xfId="0" applyFont="1" applyFill="1" applyBorder="1" applyAlignment="1">
      <alignment horizontal="center"/>
    </xf>
    <xf numFmtId="0" fontId="7" fillId="33" borderId="21" xfId="0" applyFont="1" applyFill="1" applyBorder="1" applyAlignment="1">
      <alignment horizontal="center"/>
    </xf>
    <xf numFmtId="0" fontId="7" fillId="33" borderId="32" xfId="0" applyFont="1" applyFill="1" applyBorder="1" applyAlignment="1" quotePrefix="1">
      <alignment horizontal="center"/>
    </xf>
    <xf numFmtId="0" fontId="7" fillId="33" borderId="32" xfId="0" applyFont="1" applyFill="1" applyBorder="1" applyAlignment="1">
      <alignment horizontal="center"/>
    </xf>
    <xf numFmtId="0" fontId="7" fillId="33" borderId="42" xfId="0" applyFont="1" applyFill="1" applyBorder="1" applyAlignment="1">
      <alignment horizontal="center"/>
    </xf>
    <xf numFmtId="0" fontId="7" fillId="33" borderId="35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7" fillId="33" borderId="44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33" borderId="45" xfId="0" applyFont="1" applyFill="1" applyBorder="1" applyAlignment="1">
      <alignment horizontal="center"/>
    </xf>
    <xf numFmtId="0" fontId="7" fillId="33" borderId="46" xfId="0" applyFont="1" applyFill="1" applyBorder="1" applyAlignment="1">
      <alignment horizontal="center"/>
    </xf>
    <xf numFmtId="0" fontId="3" fillId="33" borderId="37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left" vertical="center" wrapText="1" shrinkToFit="1"/>
    </xf>
    <xf numFmtId="0" fontId="7" fillId="33" borderId="0" xfId="0" applyFont="1" applyFill="1" applyAlignment="1">
      <alignment wrapText="1"/>
    </xf>
    <xf numFmtId="0" fontId="7" fillId="33" borderId="27" xfId="0" applyFont="1" applyFill="1" applyBorder="1" applyAlignment="1">
      <alignment wrapText="1"/>
    </xf>
    <xf numFmtId="0" fontId="7" fillId="33" borderId="23" xfId="0" applyFont="1" applyFill="1" applyBorder="1" applyAlignment="1">
      <alignment wrapText="1"/>
    </xf>
    <xf numFmtId="0" fontId="7" fillId="33" borderId="41" xfId="0" applyFont="1" applyFill="1" applyBorder="1" applyAlignment="1">
      <alignment wrapText="1"/>
    </xf>
    <xf numFmtId="0" fontId="7" fillId="33" borderId="43" xfId="0" applyFont="1" applyFill="1" applyBorder="1" applyAlignment="1">
      <alignment horizontal="center" wrapText="1"/>
    </xf>
    <xf numFmtId="0" fontId="7" fillId="33" borderId="23" xfId="0" applyFont="1" applyFill="1" applyBorder="1" applyAlignment="1">
      <alignment horizontal="center" wrapText="1"/>
    </xf>
    <xf numFmtId="0" fontId="7" fillId="33" borderId="29" xfId="0" applyFont="1" applyFill="1" applyBorder="1" applyAlignment="1">
      <alignment horizontal="center" wrapText="1"/>
    </xf>
    <xf numFmtId="0" fontId="7" fillId="33" borderId="43" xfId="0" applyFont="1" applyFill="1" applyBorder="1" applyAlignment="1">
      <alignment wrapText="1"/>
    </xf>
    <xf numFmtId="0" fontId="7" fillId="33" borderId="29" xfId="0" applyFont="1" applyFill="1" applyBorder="1" applyAlignment="1">
      <alignment wrapText="1"/>
    </xf>
    <xf numFmtId="0" fontId="3" fillId="33" borderId="25" xfId="0" applyFont="1" applyFill="1" applyBorder="1" applyAlignment="1">
      <alignment wrapText="1" shrinkToFit="1"/>
    </xf>
    <xf numFmtId="0" fontId="7" fillId="33" borderId="17" xfId="0" applyFont="1" applyFill="1" applyBorder="1" applyAlignment="1">
      <alignment horizontal="center"/>
    </xf>
    <xf numFmtId="0" fontId="7" fillId="33" borderId="25" xfId="0" applyFont="1" applyFill="1" applyBorder="1" applyAlignment="1">
      <alignment horizontal="left" vertical="center" wrapText="1"/>
    </xf>
    <xf numFmtId="0" fontId="3" fillId="33" borderId="25" xfId="0" applyFont="1" applyFill="1" applyBorder="1" applyAlignment="1">
      <alignment wrapText="1"/>
    </xf>
    <xf numFmtId="0" fontId="8" fillId="33" borderId="27" xfId="0" applyFont="1" applyFill="1" applyBorder="1" applyAlignment="1">
      <alignment wrapText="1"/>
    </xf>
    <xf numFmtId="0" fontId="8" fillId="33" borderId="23" xfId="0" applyFont="1" applyFill="1" applyBorder="1" applyAlignment="1">
      <alignment wrapText="1"/>
    </xf>
    <xf numFmtId="0" fontId="8" fillId="33" borderId="41" xfId="0" applyFont="1" applyFill="1" applyBorder="1" applyAlignment="1">
      <alignment wrapText="1"/>
    </xf>
    <xf numFmtId="0" fontId="8" fillId="33" borderId="43" xfId="0" applyFont="1" applyFill="1" applyBorder="1" applyAlignment="1">
      <alignment wrapText="1"/>
    </xf>
    <xf numFmtId="0" fontId="8" fillId="33" borderId="29" xfId="0" applyFont="1" applyFill="1" applyBorder="1" applyAlignment="1">
      <alignment wrapText="1"/>
    </xf>
    <xf numFmtId="0" fontId="7" fillId="33" borderId="27" xfId="0" applyFont="1" applyFill="1" applyBorder="1" applyAlignment="1">
      <alignment horizontal="center" wrapText="1"/>
    </xf>
    <xf numFmtId="0" fontId="50" fillId="33" borderId="27" xfId="0" applyFont="1" applyFill="1" applyBorder="1" applyAlignment="1">
      <alignment horizontal="center"/>
    </xf>
    <xf numFmtId="0" fontId="50" fillId="33" borderId="33" xfId="0" applyFont="1" applyFill="1" applyBorder="1" applyAlignment="1">
      <alignment horizontal="center"/>
    </xf>
    <xf numFmtId="0" fontId="50" fillId="33" borderId="23" xfId="0" applyFont="1" applyFill="1" applyBorder="1" applyAlignment="1">
      <alignment horizontal="center"/>
    </xf>
    <xf numFmtId="0" fontId="50" fillId="33" borderId="41" xfId="0" applyFont="1" applyFill="1" applyBorder="1" applyAlignment="1">
      <alignment horizontal="center"/>
    </xf>
    <xf numFmtId="0" fontId="50" fillId="33" borderId="28" xfId="0" applyFont="1" applyFill="1" applyBorder="1" applyAlignment="1">
      <alignment horizontal="center"/>
    </xf>
    <xf numFmtId="0" fontId="50" fillId="33" borderId="29" xfId="0" applyFont="1" applyFill="1" applyBorder="1" applyAlignment="1">
      <alignment horizontal="center"/>
    </xf>
    <xf numFmtId="0" fontId="7" fillId="33" borderId="41" xfId="0" applyFont="1" applyFill="1" applyBorder="1" applyAlignment="1">
      <alignment horizontal="center" wrapText="1"/>
    </xf>
    <xf numFmtId="0" fontId="7" fillId="33" borderId="31" xfId="0" applyFont="1" applyFill="1" applyBorder="1" applyAlignment="1">
      <alignment horizontal="center"/>
    </xf>
    <xf numFmtId="0" fontId="7" fillId="33" borderId="43" xfId="0" applyFont="1" applyFill="1" applyBorder="1" applyAlignment="1">
      <alignment horizontal="center"/>
    </xf>
    <xf numFmtId="0" fontId="5" fillId="33" borderId="47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7" fillId="33" borderId="40" xfId="0" applyFont="1" applyFill="1" applyBorder="1" applyAlignment="1">
      <alignment horizontal="center"/>
    </xf>
    <xf numFmtId="0" fontId="7" fillId="33" borderId="48" xfId="0" applyFont="1" applyFill="1" applyBorder="1" applyAlignment="1">
      <alignment horizontal="center"/>
    </xf>
    <xf numFmtId="0" fontId="7" fillId="33" borderId="49" xfId="0" applyFont="1" applyFill="1" applyBorder="1" applyAlignment="1">
      <alignment horizontal="center"/>
    </xf>
    <xf numFmtId="0" fontId="7" fillId="33" borderId="39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left" vertical="center" wrapText="1"/>
    </xf>
    <xf numFmtId="0" fontId="3" fillId="33" borderId="31" xfId="0" applyFont="1" applyFill="1" applyBorder="1" applyAlignment="1">
      <alignment horizontal="left" vertical="center" wrapText="1"/>
    </xf>
    <xf numFmtId="0" fontId="15" fillId="33" borderId="25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5" fillId="33" borderId="50" xfId="0" applyFont="1" applyFill="1" applyBorder="1" applyAlignment="1">
      <alignment horizontal="left"/>
    </xf>
    <xf numFmtId="0" fontId="8" fillId="33" borderId="51" xfId="0" applyFont="1" applyFill="1" applyBorder="1" applyAlignment="1">
      <alignment wrapText="1"/>
    </xf>
    <xf numFmtId="0" fontId="8" fillId="33" borderId="52" xfId="0" applyFont="1" applyFill="1" applyBorder="1" applyAlignment="1">
      <alignment wrapText="1"/>
    </xf>
    <xf numFmtId="0" fontId="5" fillId="33" borderId="53" xfId="0" applyFont="1" applyFill="1" applyBorder="1" applyAlignment="1">
      <alignment horizontal="right"/>
    </xf>
    <xf numFmtId="0" fontId="5" fillId="33" borderId="34" xfId="0" applyFont="1" applyFill="1" applyBorder="1" applyAlignment="1">
      <alignment horizontal="right"/>
    </xf>
    <xf numFmtId="0" fontId="5" fillId="33" borderId="30" xfId="0" applyFont="1" applyFill="1" applyBorder="1" applyAlignment="1">
      <alignment horizontal="right"/>
    </xf>
    <xf numFmtId="0" fontId="7" fillId="33" borderId="53" xfId="0" applyFont="1" applyFill="1" applyBorder="1" applyAlignment="1">
      <alignment horizontal="center"/>
    </xf>
    <xf numFmtId="0" fontId="7" fillId="33" borderId="34" xfId="0" applyFont="1" applyFill="1" applyBorder="1" applyAlignment="1">
      <alignment horizontal="center"/>
    </xf>
    <xf numFmtId="0" fontId="7" fillId="33" borderId="30" xfId="0" applyFont="1" applyFill="1" applyBorder="1" applyAlignment="1">
      <alignment horizontal="center"/>
    </xf>
    <xf numFmtId="0" fontId="5" fillId="33" borderId="54" xfId="0" applyFont="1" applyFill="1" applyBorder="1" applyAlignment="1">
      <alignment horizontal="left"/>
    </xf>
    <xf numFmtId="0" fontId="5" fillId="33" borderId="55" xfId="0" applyFont="1" applyFill="1" applyBorder="1" applyAlignment="1">
      <alignment horizontal="left"/>
    </xf>
    <xf numFmtId="0" fontId="5" fillId="33" borderId="56" xfId="0" applyFont="1" applyFill="1" applyBorder="1" applyAlignment="1">
      <alignment horizontal="left"/>
    </xf>
    <xf numFmtId="0" fontId="5" fillId="33" borderId="27" xfId="0" applyFont="1" applyFill="1" applyBorder="1" applyAlignment="1">
      <alignment horizontal="center"/>
    </xf>
    <xf numFmtId="0" fontId="5" fillId="33" borderId="23" xfId="0" applyFont="1" applyFill="1" applyBorder="1" applyAlignment="1">
      <alignment horizontal="center"/>
    </xf>
    <xf numFmtId="0" fontId="5" fillId="33" borderId="41" xfId="0" applyFont="1" applyFill="1" applyBorder="1" applyAlignment="1">
      <alignment horizontal="center"/>
    </xf>
    <xf numFmtId="0" fontId="5" fillId="33" borderId="33" xfId="0" applyFont="1" applyFill="1" applyBorder="1" applyAlignment="1">
      <alignment horizontal="center"/>
    </xf>
    <xf numFmtId="0" fontId="5" fillId="33" borderId="29" xfId="0" applyFont="1" applyFill="1" applyBorder="1" applyAlignment="1">
      <alignment horizontal="center"/>
    </xf>
    <xf numFmtId="0" fontId="5" fillId="33" borderId="57" xfId="0" applyFont="1" applyFill="1" applyBorder="1" applyAlignment="1">
      <alignment horizontal="center" vertical="center"/>
    </xf>
    <xf numFmtId="0" fontId="5" fillId="33" borderId="58" xfId="0" applyFont="1" applyFill="1" applyBorder="1" applyAlignment="1">
      <alignment horizontal="center" vertical="center"/>
    </xf>
    <xf numFmtId="0" fontId="5" fillId="33" borderId="59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5" fillId="33" borderId="60" xfId="0" applyFont="1" applyFill="1" applyBorder="1" applyAlignment="1">
      <alignment horizontal="center" vertical="center" textRotation="90"/>
    </xf>
    <xf numFmtId="0" fontId="5" fillId="33" borderId="61" xfId="0" applyFont="1" applyFill="1" applyBorder="1" applyAlignment="1">
      <alignment horizontal="center" vertical="center" textRotation="90"/>
    </xf>
    <xf numFmtId="0" fontId="5" fillId="33" borderId="62" xfId="0" applyFont="1" applyFill="1" applyBorder="1" applyAlignment="1">
      <alignment horizontal="center" vertical="center" textRotation="90"/>
    </xf>
    <xf numFmtId="0" fontId="5" fillId="33" borderId="60" xfId="0" applyFont="1" applyFill="1" applyBorder="1" applyAlignment="1">
      <alignment horizontal="center" vertical="center" textRotation="90" wrapText="1"/>
    </xf>
    <xf numFmtId="0" fontId="11" fillId="33" borderId="61" xfId="0" applyFont="1" applyFill="1" applyBorder="1" applyAlignment="1">
      <alignment textRotation="90" wrapText="1"/>
    </xf>
    <xf numFmtId="0" fontId="11" fillId="33" borderId="62" xfId="0" applyFont="1" applyFill="1" applyBorder="1" applyAlignment="1">
      <alignment textRotation="90" wrapText="1"/>
    </xf>
    <xf numFmtId="0" fontId="8" fillId="33" borderId="61" xfId="0" applyFont="1" applyFill="1" applyBorder="1" applyAlignment="1">
      <alignment textRotation="90" wrapText="1"/>
    </xf>
    <xf numFmtId="0" fontId="8" fillId="33" borderId="62" xfId="0" applyFont="1" applyFill="1" applyBorder="1" applyAlignment="1">
      <alignment textRotation="90" wrapText="1"/>
    </xf>
    <xf numFmtId="0" fontId="5" fillId="33" borderId="63" xfId="0" applyFont="1" applyFill="1" applyBorder="1" applyAlignment="1">
      <alignment horizontal="center"/>
    </xf>
    <xf numFmtId="0" fontId="5" fillId="33" borderId="64" xfId="0" applyFont="1" applyFill="1" applyBorder="1" applyAlignment="1">
      <alignment horizontal="center"/>
    </xf>
    <xf numFmtId="0" fontId="5" fillId="33" borderId="65" xfId="0" applyFont="1" applyFill="1" applyBorder="1" applyAlignment="1">
      <alignment horizontal="center"/>
    </xf>
    <xf numFmtId="0" fontId="5" fillId="33" borderId="66" xfId="0" applyFont="1" applyFill="1" applyBorder="1" applyAlignment="1">
      <alignment horizontal="right"/>
    </xf>
    <xf numFmtId="0" fontId="5" fillId="33" borderId="67" xfId="0" applyFont="1" applyFill="1" applyBorder="1" applyAlignment="1">
      <alignment horizontal="right"/>
    </xf>
    <xf numFmtId="0" fontId="5" fillId="33" borderId="68" xfId="0" applyFont="1" applyFill="1" applyBorder="1" applyAlignment="1">
      <alignment horizontal="right"/>
    </xf>
    <xf numFmtId="0" fontId="5" fillId="33" borderId="60" xfId="0" applyFont="1" applyFill="1" applyBorder="1" applyAlignment="1">
      <alignment horizontal="center" vertical="center" wrapText="1"/>
    </xf>
    <xf numFmtId="0" fontId="5" fillId="33" borderId="61" xfId="0" applyFont="1" applyFill="1" applyBorder="1" applyAlignment="1">
      <alignment horizontal="center" vertical="center" wrapText="1"/>
    </xf>
    <xf numFmtId="0" fontId="5" fillId="33" borderId="62" xfId="0" applyFont="1" applyFill="1" applyBorder="1" applyAlignment="1">
      <alignment horizontal="center" vertical="center" wrapText="1"/>
    </xf>
    <xf numFmtId="0" fontId="5" fillId="33" borderId="54" xfId="0" applyFont="1" applyFill="1" applyBorder="1" applyAlignment="1">
      <alignment horizontal="center" vertical="center" wrapText="1"/>
    </xf>
    <xf numFmtId="0" fontId="11" fillId="33" borderId="55" xfId="0" applyFont="1" applyFill="1" applyBorder="1" applyAlignment="1">
      <alignment horizontal="center" vertical="center" wrapText="1"/>
    </xf>
    <xf numFmtId="0" fontId="11" fillId="33" borderId="56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center" wrapText="1"/>
    </xf>
    <xf numFmtId="0" fontId="11" fillId="33" borderId="69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7" fillId="33" borderId="66" xfId="0" applyFont="1" applyFill="1" applyBorder="1" applyAlignment="1">
      <alignment horizontal="center"/>
    </xf>
    <xf numFmtId="0" fontId="7" fillId="33" borderId="67" xfId="0" applyFont="1" applyFill="1" applyBorder="1" applyAlignment="1">
      <alignment horizontal="center"/>
    </xf>
    <xf numFmtId="0" fontId="7" fillId="33" borderId="68" xfId="0" applyFont="1" applyFill="1" applyBorder="1" applyAlignment="1">
      <alignment horizontal="center"/>
    </xf>
    <xf numFmtId="0" fontId="5" fillId="33" borderId="51" xfId="0" applyFont="1" applyFill="1" applyBorder="1" applyAlignment="1">
      <alignment horizontal="left"/>
    </xf>
    <xf numFmtId="0" fontId="5" fillId="33" borderId="52" xfId="0" applyFont="1" applyFill="1" applyBorder="1" applyAlignment="1">
      <alignment horizontal="left"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left" wrapText="1"/>
    </xf>
    <xf numFmtId="0" fontId="5" fillId="33" borderId="37" xfId="0" applyFont="1" applyFill="1" applyBorder="1" applyAlignment="1">
      <alignment horizontal="center" vertical="center"/>
    </xf>
    <xf numFmtId="0" fontId="5" fillId="33" borderId="38" xfId="0" applyFont="1" applyFill="1" applyBorder="1" applyAlignment="1">
      <alignment horizontal="center" vertical="center"/>
    </xf>
    <xf numFmtId="0" fontId="5" fillId="33" borderId="70" xfId="0" applyFont="1" applyFill="1" applyBorder="1" applyAlignment="1">
      <alignment horizontal="center" vertical="center"/>
    </xf>
    <xf numFmtId="0" fontId="5" fillId="33" borderId="65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4" fillId="33" borderId="65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5" fillId="33" borderId="54" xfId="0" applyFont="1" applyFill="1" applyBorder="1" applyAlignment="1">
      <alignment horizontal="center" vertical="center"/>
    </xf>
    <xf numFmtId="0" fontId="5" fillId="33" borderId="55" xfId="0" applyFont="1" applyFill="1" applyBorder="1" applyAlignment="1">
      <alignment horizontal="center" vertical="center"/>
    </xf>
    <xf numFmtId="0" fontId="5" fillId="33" borderId="56" xfId="0" applyFont="1" applyFill="1" applyBorder="1" applyAlignment="1">
      <alignment horizontal="center" vertical="center"/>
    </xf>
    <xf numFmtId="0" fontId="5" fillId="33" borderId="66" xfId="0" applyFont="1" applyFill="1" applyBorder="1" applyAlignment="1">
      <alignment horizontal="center" vertical="center"/>
    </xf>
    <xf numFmtId="0" fontId="5" fillId="33" borderId="67" xfId="0" applyFont="1" applyFill="1" applyBorder="1" applyAlignment="1">
      <alignment horizontal="center" vertical="center"/>
    </xf>
    <xf numFmtId="0" fontId="5" fillId="33" borderId="68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81"/>
  <sheetViews>
    <sheetView tabSelected="1" zoomScale="120" zoomScaleNormal="120" zoomScalePageLayoutView="0" workbookViewId="0" topLeftCell="A42">
      <selection activeCell="C53" sqref="C53"/>
    </sheetView>
  </sheetViews>
  <sheetFormatPr defaultColWidth="9.00390625" defaultRowHeight="12.75"/>
  <cols>
    <col min="1" max="1" width="2.25390625" style="1" customWidth="1"/>
    <col min="2" max="2" width="8.625" style="0" customWidth="1"/>
    <col min="3" max="3" width="18.25390625" style="10" customWidth="1"/>
    <col min="4" max="6" width="3.375" style="0" customWidth="1"/>
    <col min="7" max="7" width="3.125" style="0" customWidth="1"/>
    <col min="8" max="40" width="2.375" style="0" customWidth="1"/>
    <col min="41" max="41" width="2.25390625" style="0" customWidth="1"/>
    <col min="42" max="47" width="2.375" style="0" customWidth="1"/>
  </cols>
  <sheetData>
    <row r="1" spans="1:47" ht="25.5" customHeight="1">
      <c r="A1" s="134" t="s">
        <v>112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</row>
    <row r="2" spans="1:47" ht="20.25" customHeight="1">
      <c r="A2" s="155" t="s">
        <v>113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  <c r="AS2" s="155"/>
      <c r="AT2" s="155"/>
      <c r="AU2" s="155"/>
    </row>
    <row r="3" spans="1:47" ht="3.75" customHeight="1">
      <c r="A3" s="134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</row>
    <row r="4" spans="1:47" s="3" customFormat="1" ht="12.75" customHeight="1">
      <c r="A4" s="13"/>
      <c r="B4" s="14"/>
      <c r="C4" s="15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3"/>
      <c r="AO4" s="13"/>
      <c r="AP4" s="13"/>
      <c r="AQ4" s="13"/>
      <c r="AR4" s="13"/>
      <c r="AS4" s="13"/>
      <c r="AT4" s="13"/>
      <c r="AU4" s="13"/>
    </row>
    <row r="5" spans="1:47" s="3" customFormat="1" ht="10.5" customHeight="1">
      <c r="A5" s="156" t="s">
        <v>52</v>
      </c>
      <c r="B5" s="159" t="s">
        <v>33</v>
      </c>
      <c r="C5" s="170" t="s">
        <v>42</v>
      </c>
      <c r="D5" s="173" t="s">
        <v>0</v>
      </c>
      <c r="E5" s="174"/>
      <c r="F5" s="175"/>
      <c r="G5" s="159" t="s">
        <v>11</v>
      </c>
      <c r="H5" s="164" t="s">
        <v>4</v>
      </c>
      <c r="I5" s="165"/>
      <c r="J5" s="165"/>
      <c r="K5" s="165"/>
      <c r="L5" s="165"/>
      <c r="M5" s="165"/>
      <c r="N5" s="165"/>
      <c r="O5" s="166"/>
      <c r="P5" s="164" t="s">
        <v>5</v>
      </c>
      <c r="Q5" s="165"/>
      <c r="R5" s="165"/>
      <c r="S5" s="165"/>
      <c r="T5" s="165"/>
      <c r="U5" s="165"/>
      <c r="V5" s="165"/>
      <c r="W5" s="166"/>
      <c r="X5" s="164" t="s">
        <v>6</v>
      </c>
      <c r="Y5" s="165"/>
      <c r="Z5" s="165"/>
      <c r="AA5" s="165"/>
      <c r="AB5" s="165"/>
      <c r="AC5" s="165"/>
      <c r="AD5" s="165"/>
      <c r="AE5" s="166"/>
      <c r="AF5" s="164" t="s">
        <v>7</v>
      </c>
      <c r="AG5" s="165"/>
      <c r="AH5" s="165"/>
      <c r="AI5" s="165"/>
      <c r="AJ5" s="165"/>
      <c r="AK5" s="165"/>
      <c r="AL5" s="165"/>
      <c r="AM5" s="166"/>
      <c r="AN5" s="164" t="s">
        <v>8</v>
      </c>
      <c r="AO5" s="165"/>
      <c r="AP5" s="165"/>
      <c r="AQ5" s="165"/>
      <c r="AR5" s="165"/>
      <c r="AS5" s="165"/>
      <c r="AT5" s="165"/>
      <c r="AU5" s="166"/>
    </row>
    <row r="6" spans="1:47" s="3" customFormat="1" ht="10.5">
      <c r="A6" s="157"/>
      <c r="B6" s="160"/>
      <c r="C6" s="171"/>
      <c r="D6" s="176"/>
      <c r="E6" s="177"/>
      <c r="F6" s="178"/>
      <c r="G6" s="162"/>
      <c r="H6" s="147" t="s">
        <v>23</v>
      </c>
      <c r="I6" s="148"/>
      <c r="J6" s="148"/>
      <c r="K6" s="149"/>
      <c r="L6" s="150" t="s">
        <v>24</v>
      </c>
      <c r="M6" s="148"/>
      <c r="N6" s="148"/>
      <c r="O6" s="151"/>
      <c r="P6" s="147" t="s">
        <v>25</v>
      </c>
      <c r="Q6" s="148"/>
      <c r="R6" s="148"/>
      <c r="S6" s="149"/>
      <c r="T6" s="150" t="s">
        <v>26</v>
      </c>
      <c r="U6" s="148"/>
      <c r="V6" s="148"/>
      <c r="W6" s="151"/>
      <c r="X6" s="147" t="s">
        <v>27</v>
      </c>
      <c r="Y6" s="148"/>
      <c r="Z6" s="148"/>
      <c r="AA6" s="149"/>
      <c r="AB6" s="150" t="s">
        <v>28</v>
      </c>
      <c r="AC6" s="148"/>
      <c r="AD6" s="148"/>
      <c r="AE6" s="151"/>
      <c r="AF6" s="147" t="s">
        <v>29</v>
      </c>
      <c r="AG6" s="148"/>
      <c r="AH6" s="148"/>
      <c r="AI6" s="149"/>
      <c r="AJ6" s="150" t="s">
        <v>30</v>
      </c>
      <c r="AK6" s="148"/>
      <c r="AL6" s="148"/>
      <c r="AM6" s="151"/>
      <c r="AN6" s="147" t="s">
        <v>31</v>
      </c>
      <c r="AO6" s="148"/>
      <c r="AP6" s="148"/>
      <c r="AQ6" s="149"/>
      <c r="AR6" s="150" t="s">
        <v>32</v>
      </c>
      <c r="AS6" s="148"/>
      <c r="AT6" s="148"/>
      <c r="AU6" s="151"/>
    </row>
    <row r="7" spans="1:47" s="3" customFormat="1" ht="54.75" customHeight="1">
      <c r="A7" s="158"/>
      <c r="B7" s="161"/>
      <c r="C7" s="172"/>
      <c r="D7" s="16" t="s">
        <v>1</v>
      </c>
      <c r="E7" s="17" t="s">
        <v>2</v>
      </c>
      <c r="F7" s="18" t="s">
        <v>3</v>
      </c>
      <c r="G7" s="163"/>
      <c r="H7" s="19" t="s">
        <v>39</v>
      </c>
      <c r="I7" s="20" t="s">
        <v>40</v>
      </c>
      <c r="J7" s="20" t="s">
        <v>43</v>
      </c>
      <c r="K7" s="68" t="s">
        <v>41</v>
      </c>
      <c r="L7" s="67" t="s">
        <v>39</v>
      </c>
      <c r="M7" s="20" t="s">
        <v>40</v>
      </c>
      <c r="N7" s="20" t="s">
        <v>43</v>
      </c>
      <c r="O7" s="21" t="s">
        <v>41</v>
      </c>
      <c r="P7" s="19" t="s">
        <v>39</v>
      </c>
      <c r="Q7" s="20" t="s">
        <v>40</v>
      </c>
      <c r="R7" s="20" t="s">
        <v>43</v>
      </c>
      <c r="S7" s="68" t="s">
        <v>41</v>
      </c>
      <c r="T7" s="67" t="s">
        <v>39</v>
      </c>
      <c r="U7" s="20" t="s">
        <v>40</v>
      </c>
      <c r="V7" s="20" t="s">
        <v>43</v>
      </c>
      <c r="W7" s="21" t="s">
        <v>41</v>
      </c>
      <c r="X7" s="19" t="s">
        <v>39</v>
      </c>
      <c r="Y7" s="20" t="s">
        <v>40</v>
      </c>
      <c r="Z7" s="20" t="s">
        <v>43</v>
      </c>
      <c r="AA7" s="68" t="s">
        <v>41</v>
      </c>
      <c r="AB7" s="67" t="s">
        <v>39</v>
      </c>
      <c r="AC7" s="20" t="s">
        <v>40</v>
      </c>
      <c r="AD7" s="20" t="s">
        <v>43</v>
      </c>
      <c r="AE7" s="21" t="s">
        <v>41</v>
      </c>
      <c r="AF7" s="19" t="s">
        <v>39</v>
      </c>
      <c r="AG7" s="20" t="s">
        <v>40</v>
      </c>
      <c r="AH7" s="20" t="s">
        <v>43</v>
      </c>
      <c r="AI7" s="68" t="s">
        <v>41</v>
      </c>
      <c r="AJ7" s="67" t="s">
        <v>39</v>
      </c>
      <c r="AK7" s="20" t="s">
        <v>40</v>
      </c>
      <c r="AL7" s="20" t="s">
        <v>43</v>
      </c>
      <c r="AM7" s="21" t="s">
        <v>41</v>
      </c>
      <c r="AN7" s="19" t="s">
        <v>39</v>
      </c>
      <c r="AO7" s="20" t="s">
        <v>40</v>
      </c>
      <c r="AP7" s="20" t="s">
        <v>43</v>
      </c>
      <c r="AQ7" s="68" t="s">
        <v>41</v>
      </c>
      <c r="AR7" s="67" t="s">
        <v>39</v>
      </c>
      <c r="AS7" s="20" t="s">
        <v>40</v>
      </c>
      <c r="AT7" s="20" t="s">
        <v>43</v>
      </c>
      <c r="AU7" s="21" t="s">
        <v>41</v>
      </c>
    </row>
    <row r="8" spans="1:47" s="3" customFormat="1" ht="15.75" customHeight="1">
      <c r="A8" s="22" t="s">
        <v>34</v>
      </c>
      <c r="B8" s="135" t="s">
        <v>115</v>
      </c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  <c r="AS8" s="136"/>
      <c r="AT8" s="136"/>
      <c r="AU8" s="137"/>
    </row>
    <row r="9" spans="1:47" s="3" customFormat="1" ht="15.75" customHeight="1">
      <c r="A9" s="23">
        <v>1</v>
      </c>
      <c r="B9" s="24" t="s">
        <v>47</v>
      </c>
      <c r="C9" s="25" t="s">
        <v>111</v>
      </c>
      <c r="D9" s="26">
        <f>E9+F9</f>
        <v>120</v>
      </c>
      <c r="E9" s="27">
        <f>H9+L9+P9+T9+X9+AB9+AF9+AJ9+AN9+AR9</f>
        <v>0</v>
      </c>
      <c r="F9" s="28">
        <f>SUM(I9,M9,Q9,U9,Y9,AC9,AG9,AK9,AO9,AS9)</f>
        <v>120</v>
      </c>
      <c r="G9" s="29">
        <f>K9+O9+S9+W9+AA9+AE9+AI9+AM9+AQ9+AU9</f>
        <v>12</v>
      </c>
      <c r="H9" s="47"/>
      <c r="I9" s="49">
        <v>30</v>
      </c>
      <c r="J9" s="49" t="s">
        <v>44</v>
      </c>
      <c r="K9" s="71">
        <v>3</v>
      </c>
      <c r="L9" s="48"/>
      <c r="M9" s="49">
        <v>30</v>
      </c>
      <c r="N9" s="49" t="s">
        <v>44</v>
      </c>
      <c r="O9" s="51">
        <v>3</v>
      </c>
      <c r="P9" s="47"/>
      <c r="Q9" s="49">
        <v>30</v>
      </c>
      <c r="R9" s="49" t="s">
        <v>44</v>
      </c>
      <c r="S9" s="71">
        <v>3</v>
      </c>
      <c r="T9" s="48"/>
      <c r="U9" s="49">
        <v>30</v>
      </c>
      <c r="V9" s="49" t="s">
        <v>44</v>
      </c>
      <c r="W9" s="51">
        <v>3</v>
      </c>
      <c r="X9" s="47"/>
      <c r="Y9" s="48"/>
      <c r="Z9" s="49"/>
      <c r="AA9" s="71"/>
      <c r="AB9" s="48"/>
      <c r="AC9" s="49"/>
      <c r="AD9" s="50"/>
      <c r="AE9" s="51"/>
      <c r="AF9" s="74"/>
      <c r="AG9" s="49"/>
      <c r="AH9" s="49"/>
      <c r="AI9" s="71"/>
      <c r="AJ9" s="48"/>
      <c r="AK9" s="49"/>
      <c r="AL9" s="75"/>
      <c r="AM9" s="76"/>
      <c r="AN9" s="26"/>
      <c r="AO9" s="30"/>
      <c r="AP9" s="30"/>
      <c r="AQ9" s="69"/>
      <c r="AR9" s="44"/>
      <c r="AS9" s="30"/>
      <c r="AT9" s="31"/>
      <c r="AU9" s="28"/>
    </row>
    <row r="10" spans="1:47" s="3" customFormat="1" ht="15.75" customHeight="1">
      <c r="A10" s="32">
        <v>2</v>
      </c>
      <c r="B10" s="24" t="s">
        <v>48</v>
      </c>
      <c r="C10" s="33" t="s">
        <v>45</v>
      </c>
      <c r="D10" s="26">
        <f>E10+F10</f>
        <v>30</v>
      </c>
      <c r="E10" s="27">
        <f>H10+L10+P10+T10+X10+AB10+AF10+AJ10+AN10+AR10</f>
        <v>0</v>
      </c>
      <c r="F10" s="28">
        <f>SUM(I10,M10,Q10,U10,Y10,AC10,AG10,AK10,AO10,AS10)</f>
        <v>30</v>
      </c>
      <c r="G10" s="29">
        <f>K10+O10+S10+W10+AA10+AE10+AI10+AM10+AQ10+AU10</f>
        <v>3</v>
      </c>
      <c r="H10" s="47"/>
      <c r="I10" s="49"/>
      <c r="J10" s="49"/>
      <c r="K10" s="71"/>
      <c r="L10" s="48"/>
      <c r="M10" s="49">
        <v>30</v>
      </c>
      <c r="N10" s="49" t="s">
        <v>44</v>
      </c>
      <c r="O10" s="51">
        <v>3</v>
      </c>
      <c r="P10" s="47"/>
      <c r="Q10" s="48"/>
      <c r="R10" s="49"/>
      <c r="S10" s="71"/>
      <c r="T10" s="48"/>
      <c r="U10" s="49"/>
      <c r="V10" s="49"/>
      <c r="W10" s="51"/>
      <c r="X10" s="47"/>
      <c r="Y10" s="48"/>
      <c r="Z10" s="49"/>
      <c r="AA10" s="71"/>
      <c r="AB10" s="48"/>
      <c r="AC10" s="49"/>
      <c r="AD10" s="50"/>
      <c r="AE10" s="51"/>
      <c r="AF10" s="47"/>
      <c r="AG10" s="49"/>
      <c r="AH10" s="49"/>
      <c r="AI10" s="71"/>
      <c r="AJ10" s="48"/>
      <c r="AK10" s="49"/>
      <c r="AL10" s="50"/>
      <c r="AM10" s="51"/>
      <c r="AN10" s="34"/>
      <c r="AO10" s="30"/>
      <c r="AP10" s="30"/>
      <c r="AQ10" s="69"/>
      <c r="AR10" s="44"/>
      <c r="AS10" s="30"/>
      <c r="AT10" s="35"/>
      <c r="AU10" s="36"/>
    </row>
    <row r="11" spans="1:47" s="3" customFormat="1" ht="15.75" customHeight="1">
      <c r="A11" s="23">
        <v>3</v>
      </c>
      <c r="B11" s="24" t="s">
        <v>49</v>
      </c>
      <c r="C11" s="33" t="s">
        <v>46</v>
      </c>
      <c r="D11" s="26">
        <f>E11+F11</f>
        <v>60</v>
      </c>
      <c r="E11" s="27">
        <f>H11+L11+P11+T11+X11+AB11+AF11+AJ11+AN11+AR11</f>
        <v>0</v>
      </c>
      <c r="F11" s="28">
        <f>SUM(I11,M11,Q11,U11,Y11,AC11,AG11,AK11,AO11,AS11)</f>
        <v>60</v>
      </c>
      <c r="G11" s="29">
        <f>K11+O11+S11+W11+AA11+AE11+AI11+AM11+AQ11+AU11</f>
        <v>2</v>
      </c>
      <c r="H11" s="47"/>
      <c r="I11" s="49"/>
      <c r="J11" s="49"/>
      <c r="K11" s="71"/>
      <c r="L11" s="48"/>
      <c r="M11" s="49"/>
      <c r="N11" s="49"/>
      <c r="O11" s="51"/>
      <c r="P11" s="47"/>
      <c r="Q11" s="48">
        <v>30</v>
      </c>
      <c r="R11" s="49" t="s">
        <v>44</v>
      </c>
      <c r="S11" s="71">
        <v>1</v>
      </c>
      <c r="T11" s="48"/>
      <c r="U11" s="49">
        <v>30</v>
      </c>
      <c r="V11" s="49" t="s">
        <v>44</v>
      </c>
      <c r="W11" s="51">
        <v>1</v>
      </c>
      <c r="X11" s="113"/>
      <c r="Y11" s="114"/>
      <c r="Z11" s="115"/>
      <c r="AA11" s="116"/>
      <c r="AB11" s="114"/>
      <c r="AC11" s="115"/>
      <c r="AD11" s="117"/>
      <c r="AE11" s="118"/>
      <c r="AF11" s="47"/>
      <c r="AG11" s="49"/>
      <c r="AH11" s="49"/>
      <c r="AI11" s="71"/>
      <c r="AJ11" s="48"/>
      <c r="AK11" s="49"/>
      <c r="AL11" s="50"/>
      <c r="AM11" s="51"/>
      <c r="AN11" s="34"/>
      <c r="AO11" s="30"/>
      <c r="AP11" s="30"/>
      <c r="AQ11" s="69"/>
      <c r="AR11" s="44"/>
      <c r="AS11" s="30"/>
      <c r="AT11" s="35"/>
      <c r="AU11" s="36"/>
    </row>
    <row r="12" spans="1:47" s="3" customFormat="1" ht="15.75" customHeight="1">
      <c r="A12" s="23">
        <v>4</v>
      </c>
      <c r="B12" s="24" t="s">
        <v>123</v>
      </c>
      <c r="C12" s="94" t="s">
        <v>124</v>
      </c>
      <c r="D12" s="26">
        <f>E12+F12</f>
        <v>30</v>
      </c>
      <c r="E12" s="27">
        <f>H12+L12+P12+T12+X12+AB12+AF12+AJ12+AN12+AR12</f>
        <v>30</v>
      </c>
      <c r="F12" s="28">
        <f>SUM(I12,M12,Q12,U12,Y12,AC12,AG12,AK12,AO12,AS12)</f>
        <v>0</v>
      </c>
      <c r="G12" s="29">
        <f>K12+O12+S12+W12+AA12+AE12+AI12+AM12+AQ12+AU12</f>
        <v>2</v>
      </c>
      <c r="H12" s="95"/>
      <c r="I12" s="96"/>
      <c r="J12" s="96"/>
      <c r="K12" s="97"/>
      <c r="L12" s="98">
        <v>30</v>
      </c>
      <c r="M12" s="99"/>
      <c r="N12" s="99" t="s">
        <v>44</v>
      </c>
      <c r="O12" s="100">
        <v>2</v>
      </c>
      <c r="P12" s="95"/>
      <c r="Q12" s="96"/>
      <c r="R12" s="96"/>
      <c r="S12" s="97"/>
      <c r="T12" s="101"/>
      <c r="U12" s="96"/>
      <c r="V12" s="96"/>
      <c r="W12" s="102"/>
      <c r="X12" s="95"/>
      <c r="Y12" s="96"/>
      <c r="Z12" s="96"/>
      <c r="AA12" s="97"/>
      <c r="AB12" s="101"/>
      <c r="AC12" s="96"/>
      <c r="AD12" s="96"/>
      <c r="AE12" s="102"/>
      <c r="AF12" s="95"/>
      <c r="AG12" s="96"/>
      <c r="AH12" s="96"/>
      <c r="AI12" s="97"/>
      <c r="AJ12" s="101"/>
      <c r="AK12" s="96"/>
      <c r="AL12" s="96"/>
      <c r="AM12" s="102"/>
      <c r="AN12" s="95"/>
      <c r="AO12" s="96"/>
      <c r="AP12" s="96"/>
      <c r="AQ12" s="102"/>
      <c r="AR12" s="95"/>
      <c r="AS12" s="96"/>
      <c r="AT12" s="96"/>
      <c r="AU12" s="102"/>
    </row>
    <row r="13" spans="1:47" s="3" customFormat="1" ht="15.75" customHeight="1">
      <c r="A13" s="138" t="s">
        <v>10</v>
      </c>
      <c r="B13" s="139"/>
      <c r="C13" s="140"/>
      <c r="D13" s="37">
        <f>SUM(D9:D12)</f>
        <v>240</v>
      </c>
      <c r="E13" s="38">
        <f>SUM(E9:E12)</f>
        <v>30</v>
      </c>
      <c r="F13" s="39">
        <f>SUM(F9:F12)</f>
        <v>210</v>
      </c>
      <c r="G13" s="40">
        <f>SUM(G9:G12)</f>
        <v>19</v>
      </c>
      <c r="H13" s="141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  <c r="AQ13" s="142"/>
      <c r="AR13" s="142"/>
      <c r="AS13" s="142"/>
      <c r="AT13" s="142"/>
      <c r="AU13" s="143"/>
    </row>
    <row r="14" spans="1:47" s="3" customFormat="1" ht="15.75" customHeight="1">
      <c r="A14" s="22" t="s">
        <v>35</v>
      </c>
      <c r="B14" s="144" t="s">
        <v>53</v>
      </c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6"/>
    </row>
    <row r="15" spans="1:47" s="3" customFormat="1" ht="15.75" customHeight="1">
      <c r="A15" s="32">
        <v>1</v>
      </c>
      <c r="B15" s="41" t="s">
        <v>12</v>
      </c>
      <c r="C15" s="93" t="s">
        <v>119</v>
      </c>
      <c r="D15" s="26">
        <f aca="true" t="shared" si="0" ref="D15:D25">E15+F15</f>
        <v>45</v>
      </c>
      <c r="E15" s="30">
        <f aca="true" t="shared" si="1" ref="E15:E25">H15+L15+P15+T15+X15+AB15+AF15+AJ15+AN15+AR15</f>
        <v>30</v>
      </c>
      <c r="F15" s="36">
        <f aca="true" t="shared" si="2" ref="F15:F25">SUM(I15,M15,Q15,U15,Y15,AC15,AG15,AK15,AO15,AS15)</f>
        <v>15</v>
      </c>
      <c r="G15" s="43">
        <f aca="true" t="shared" si="3" ref="G15:G25">K15+O15+S15+W15+AA15+AE15+AI15+AM15+AQ15+AU15</f>
        <v>3</v>
      </c>
      <c r="H15" s="47"/>
      <c r="I15" s="49"/>
      <c r="J15" s="49"/>
      <c r="K15" s="71"/>
      <c r="L15" s="48">
        <v>30</v>
      </c>
      <c r="M15" s="49">
        <v>15</v>
      </c>
      <c r="N15" s="50" t="s">
        <v>82</v>
      </c>
      <c r="O15" s="51">
        <v>3</v>
      </c>
      <c r="P15" s="47"/>
      <c r="Q15" s="48"/>
      <c r="R15" s="49"/>
      <c r="S15" s="71"/>
      <c r="T15" s="48"/>
      <c r="U15" s="49"/>
      <c r="V15" s="50"/>
      <c r="W15" s="51"/>
      <c r="X15" s="47"/>
      <c r="Y15" s="48"/>
      <c r="Z15" s="49"/>
      <c r="AA15" s="71"/>
      <c r="AB15" s="48"/>
      <c r="AC15" s="49"/>
      <c r="AD15" s="50"/>
      <c r="AE15" s="51"/>
      <c r="AF15" s="47"/>
      <c r="AG15" s="49"/>
      <c r="AH15" s="49"/>
      <c r="AI15" s="71"/>
      <c r="AJ15" s="48"/>
      <c r="AK15" s="49"/>
      <c r="AL15" s="49"/>
      <c r="AM15" s="51"/>
      <c r="AN15" s="34"/>
      <c r="AO15" s="44"/>
      <c r="AP15" s="30"/>
      <c r="AQ15" s="69"/>
      <c r="AR15" s="44"/>
      <c r="AS15" s="30"/>
      <c r="AT15" s="35"/>
      <c r="AU15" s="36"/>
    </row>
    <row r="16" spans="1:47" s="3" customFormat="1" ht="15.75" customHeight="1">
      <c r="A16" s="23">
        <v>2</v>
      </c>
      <c r="B16" s="24" t="s">
        <v>13</v>
      </c>
      <c r="C16" s="42" t="s">
        <v>120</v>
      </c>
      <c r="D16" s="26">
        <f t="shared" si="0"/>
        <v>60</v>
      </c>
      <c r="E16" s="27">
        <f t="shared" si="1"/>
        <v>30</v>
      </c>
      <c r="F16" s="28">
        <f t="shared" si="2"/>
        <v>30</v>
      </c>
      <c r="G16" s="29">
        <f t="shared" si="3"/>
        <v>4</v>
      </c>
      <c r="H16" s="47">
        <v>30</v>
      </c>
      <c r="I16" s="49">
        <v>30</v>
      </c>
      <c r="J16" s="49" t="s">
        <v>44</v>
      </c>
      <c r="K16" s="78">
        <v>4</v>
      </c>
      <c r="L16" s="48"/>
      <c r="M16" s="49"/>
      <c r="N16" s="50"/>
      <c r="O16" s="51"/>
      <c r="P16" s="47"/>
      <c r="Q16" s="48"/>
      <c r="R16" s="49"/>
      <c r="S16" s="71"/>
      <c r="T16" s="48"/>
      <c r="U16" s="49"/>
      <c r="V16" s="50"/>
      <c r="W16" s="51"/>
      <c r="X16" s="47"/>
      <c r="Y16" s="48"/>
      <c r="Z16" s="49"/>
      <c r="AA16" s="78"/>
      <c r="AB16" s="48"/>
      <c r="AC16" s="49"/>
      <c r="AD16" s="50"/>
      <c r="AE16" s="51"/>
      <c r="AF16" s="47"/>
      <c r="AG16" s="49"/>
      <c r="AH16" s="49"/>
      <c r="AI16" s="71"/>
      <c r="AJ16" s="48"/>
      <c r="AK16" s="49"/>
      <c r="AL16" s="49"/>
      <c r="AM16" s="79"/>
      <c r="AN16" s="34"/>
      <c r="AO16" s="44"/>
      <c r="AP16" s="30"/>
      <c r="AQ16" s="69"/>
      <c r="AR16" s="44"/>
      <c r="AS16" s="30"/>
      <c r="AT16" s="35"/>
      <c r="AU16" s="36"/>
    </row>
    <row r="17" spans="1:47" s="3" customFormat="1" ht="15.75" customHeight="1">
      <c r="A17" s="23">
        <v>3</v>
      </c>
      <c r="B17" s="24" t="s">
        <v>14</v>
      </c>
      <c r="C17" s="42" t="s">
        <v>83</v>
      </c>
      <c r="D17" s="26">
        <f t="shared" si="0"/>
        <v>60</v>
      </c>
      <c r="E17" s="27">
        <f t="shared" si="1"/>
        <v>30</v>
      </c>
      <c r="F17" s="28">
        <f t="shared" si="2"/>
        <v>30</v>
      </c>
      <c r="G17" s="29">
        <f t="shared" si="3"/>
        <v>3</v>
      </c>
      <c r="H17" s="47">
        <v>30</v>
      </c>
      <c r="I17" s="49">
        <v>30</v>
      </c>
      <c r="J17" s="49" t="s">
        <v>44</v>
      </c>
      <c r="K17" s="78">
        <v>3</v>
      </c>
      <c r="L17" s="48"/>
      <c r="M17" s="49"/>
      <c r="N17" s="50"/>
      <c r="O17" s="51"/>
      <c r="P17" s="47"/>
      <c r="Q17" s="48"/>
      <c r="R17" s="49"/>
      <c r="S17" s="71"/>
      <c r="T17" s="48"/>
      <c r="U17" s="49"/>
      <c r="V17" s="50"/>
      <c r="W17" s="51"/>
      <c r="X17" s="47"/>
      <c r="Y17" s="48"/>
      <c r="Z17" s="49"/>
      <c r="AA17" s="78"/>
      <c r="AB17" s="48"/>
      <c r="AC17" s="49"/>
      <c r="AD17" s="50"/>
      <c r="AE17" s="79"/>
      <c r="AF17" s="47"/>
      <c r="AG17" s="49"/>
      <c r="AH17" s="49"/>
      <c r="AI17" s="78"/>
      <c r="AJ17" s="48"/>
      <c r="AK17" s="49"/>
      <c r="AL17" s="49"/>
      <c r="AM17" s="51"/>
      <c r="AN17" s="34"/>
      <c r="AO17" s="44"/>
      <c r="AP17" s="30"/>
      <c r="AQ17" s="69"/>
      <c r="AR17" s="44"/>
      <c r="AS17" s="30"/>
      <c r="AT17" s="35"/>
      <c r="AU17" s="36"/>
    </row>
    <row r="18" spans="1:47" s="3" customFormat="1" ht="15.75" customHeight="1">
      <c r="A18" s="32">
        <v>4</v>
      </c>
      <c r="B18" s="41" t="s">
        <v>15</v>
      </c>
      <c r="C18" s="42" t="s">
        <v>84</v>
      </c>
      <c r="D18" s="26">
        <f t="shared" si="0"/>
        <v>60</v>
      </c>
      <c r="E18" s="27">
        <f t="shared" si="1"/>
        <v>30</v>
      </c>
      <c r="F18" s="28">
        <f t="shared" si="2"/>
        <v>30</v>
      </c>
      <c r="G18" s="29">
        <f t="shared" si="3"/>
        <v>3</v>
      </c>
      <c r="H18" s="47">
        <v>30</v>
      </c>
      <c r="I18" s="49">
        <v>30</v>
      </c>
      <c r="J18" s="49" t="s">
        <v>82</v>
      </c>
      <c r="K18" s="78">
        <v>3</v>
      </c>
      <c r="L18" s="48"/>
      <c r="M18" s="49"/>
      <c r="N18" s="50"/>
      <c r="O18" s="51"/>
      <c r="P18" s="47"/>
      <c r="Q18" s="48"/>
      <c r="R18" s="49"/>
      <c r="S18" s="71"/>
      <c r="T18" s="48"/>
      <c r="U18" s="49"/>
      <c r="V18" s="50"/>
      <c r="W18" s="51"/>
      <c r="X18" s="47"/>
      <c r="Y18" s="48"/>
      <c r="Z18" s="49"/>
      <c r="AA18" s="78"/>
      <c r="AB18" s="48"/>
      <c r="AC18" s="49"/>
      <c r="AD18" s="50"/>
      <c r="AE18" s="79"/>
      <c r="AF18" s="47"/>
      <c r="AG18" s="49"/>
      <c r="AH18" s="49"/>
      <c r="AI18" s="78"/>
      <c r="AJ18" s="48"/>
      <c r="AK18" s="49"/>
      <c r="AL18" s="49"/>
      <c r="AM18" s="79"/>
      <c r="AN18" s="34"/>
      <c r="AO18" s="44"/>
      <c r="AP18" s="30"/>
      <c r="AQ18" s="70"/>
      <c r="AR18" s="44"/>
      <c r="AS18" s="30"/>
      <c r="AT18" s="35"/>
      <c r="AU18" s="36"/>
    </row>
    <row r="19" spans="1:47" s="3" customFormat="1" ht="15.75" customHeight="1">
      <c r="A19" s="23">
        <v>5</v>
      </c>
      <c r="B19" s="24" t="s">
        <v>16</v>
      </c>
      <c r="C19" s="46" t="s">
        <v>85</v>
      </c>
      <c r="D19" s="26">
        <f t="shared" si="0"/>
        <v>60</v>
      </c>
      <c r="E19" s="27">
        <f t="shared" si="1"/>
        <v>30</v>
      </c>
      <c r="F19" s="28">
        <f t="shared" si="2"/>
        <v>30</v>
      </c>
      <c r="G19" s="29">
        <f t="shared" si="3"/>
        <v>6</v>
      </c>
      <c r="H19" s="47"/>
      <c r="I19" s="49"/>
      <c r="J19" s="49"/>
      <c r="K19" s="78"/>
      <c r="L19" s="48"/>
      <c r="M19" s="49"/>
      <c r="N19" s="50"/>
      <c r="O19" s="51"/>
      <c r="P19" s="47">
        <v>30</v>
      </c>
      <c r="Q19" s="48">
        <v>30</v>
      </c>
      <c r="R19" s="49" t="s">
        <v>82</v>
      </c>
      <c r="S19" s="71">
        <v>6</v>
      </c>
      <c r="T19" s="48"/>
      <c r="U19" s="49"/>
      <c r="V19" s="50"/>
      <c r="W19" s="51"/>
      <c r="X19" s="47"/>
      <c r="Y19" s="48"/>
      <c r="Z19" s="49"/>
      <c r="AA19" s="78"/>
      <c r="AB19" s="48"/>
      <c r="AC19" s="49"/>
      <c r="AD19" s="50"/>
      <c r="AE19" s="79"/>
      <c r="AF19" s="47"/>
      <c r="AG19" s="49"/>
      <c r="AH19" s="49"/>
      <c r="AI19" s="71"/>
      <c r="AJ19" s="48"/>
      <c r="AK19" s="49"/>
      <c r="AL19" s="49"/>
      <c r="AM19" s="51"/>
      <c r="AN19" s="34"/>
      <c r="AO19" s="44"/>
      <c r="AP19" s="30"/>
      <c r="AQ19" s="69"/>
      <c r="AR19" s="44"/>
      <c r="AS19" s="30"/>
      <c r="AT19" s="35"/>
      <c r="AU19" s="36"/>
    </row>
    <row r="20" spans="1:47" s="3" customFormat="1" ht="15.75" customHeight="1">
      <c r="A20" s="23">
        <v>6</v>
      </c>
      <c r="B20" s="24" t="s">
        <v>17</v>
      </c>
      <c r="C20" s="42" t="s">
        <v>86</v>
      </c>
      <c r="D20" s="26">
        <f t="shared" si="0"/>
        <v>120</v>
      </c>
      <c r="E20" s="27">
        <f t="shared" si="1"/>
        <v>60</v>
      </c>
      <c r="F20" s="28">
        <f t="shared" si="2"/>
        <v>60</v>
      </c>
      <c r="G20" s="29">
        <f t="shared" si="3"/>
        <v>5</v>
      </c>
      <c r="H20" s="47">
        <v>30</v>
      </c>
      <c r="I20" s="49">
        <v>30</v>
      </c>
      <c r="J20" s="49" t="s">
        <v>82</v>
      </c>
      <c r="K20" s="78">
        <v>3</v>
      </c>
      <c r="L20" s="48">
        <v>30</v>
      </c>
      <c r="M20" s="49">
        <v>30</v>
      </c>
      <c r="N20" s="50" t="s">
        <v>82</v>
      </c>
      <c r="O20" s="51">
        <v>2</v>
      </c>
      <c r="P20" s="47"/>
      <c r="Q20" s="48"/>
      <c r="R20" s="49"/>
      <c r="S20" s="71"/>
      <c r="T20" s="48"/>
      <c r="U20" s="49"/>
      <c r="V20" s="50"/>
      <c r="W20" s="51"/>
      <c r="X20" s="47"/>
      <c r="Y20" s="48"/>
      <c r="Z20" s="49"/>
      <c r="AA20" s="78"/>
      <c r="AB20" s="48"/>
      <c r="AC20" s="49"/>
      <c r="AD20" s="50"/>
      <c r="AE20" s="79"/>
      <c r="AF20" s="47"/>
      <c r="AG20" s="49"/>
      <c r="AH20" s="49"/>
      <c r="AI20" s="71"/>
      <c r="AJ20" s="48"/>
      <c r="AK20" s="49"/>
      <c r="AL20" s="49"/>
      <c r="AM20" s="79"/>
      <c r="AN20" s="34"/>
      <c r="AO20" s="44"/>
      <c r="AP20" s="30"/>
      <c r="AQ20" s="69"/>
      <c r="AR20" s="44"/>
      <c r="AS20" s="30"/>
      <c r="AT20" s="35"/>
      <c r="AU20" s="45"/>
    </row>
    <row r="21" spans="1:47" s="3" customFormat="1" ht="15.75" customHeight="1">
      <c r="A21" s="23">
        <v>7</v>
      </c>
      <c r="B21" s="24" t="s">
        <v>18</v>
      </c>
      <c r="C21" s="42" t="s">
        <v>88</v>
      </c>
      <c r="D21" s="26">
        <f t="shared" si="0"/>
        <v>30</v>
      </c>
      <c r="E21" s="27">
        <f t="shared" si="1"/>
        <v>30</v>
      </c>
      <c r="F21" s="28">
        <f t="shared" si="2"/>
        <v>0</v>
      </c>
      <c r="G21" s="29">
        <f t="shared" si="3"/>
        <v>3</v>
      </c>
      <c r="H21" s="47"/>
      <c r="I21" s="49"/>
      <c r="J21" s="49"/>
      <c r="K21" s="78"/>
      <c r="L21" s="48"/>
      <c r="M21" s="49"/>
      <c r="N21" s="50"/>
      <c r="O21" s="51"/>
      <c r="P21" s="47"/>
      <c r="Q21" s="48"/>
      <c r="R21" s="49"/>
      <c r="S21" s="71"/>
      <c r="T21" s="48">
        <v>30</v>
      </c>
      <c r="U21" s="49"/>
      <c r="V21" s="50" t="s">
        <v>44</v>
      </c>
      <c r="W21" s="51">
        <v>3</v>
      </c>
      <c r="X21" s="47"/>
      <c r="Y21" s="48"/>
      <c r="Z21" s="49"/>
      <c r="AA21" s="78"/>
      <c r="AB21" s="48"/>
      <c r="AC21" s="49"/>
      <c r="AD21" s="50"/>
      <c r="AE21" s="79"/>
      <c r="AF21" s="47"/>
      <c r="AG21" s="49"/>
      <c r="AH21" s="49"/>
      <c r="AI21" s="71"/>
      <c r="AJ21" s="80"/>
      <c r="AK21" s="49"/>
      <c r="AL21" s="49"/>
      <c r="AM21" s="79"/>
      <c r="AN21" s="34"/>
      <c r="AO21" s="44"/>
      <c r="AP21" s="30"/>
      <c r="AQ21" s="69"/>
      <c r="AR21" s="44"/>
      <c r="AS21" s="30"/>
      <c r="AT21" s="35"/>
      <c r="AU21" s="45"/>
    </row>
    <row r="22" spans="1:47" s="3" customFormat="1" ht="15.75" customHeight="1">
      <c r="A22" s="32">
        <v>8</v>
      </c>
      <c r="B22" s="41" t="s">
        <v>64</v>
      </c>
      <c r="C22" s="42" t="s">
        <v>87</v>
      </c>
      <c r="D22" s="26">
        <f t="shared" si="0"/>
        <v>45</v>
      </c>
      <c r="E22" s="27">
        <f t="shared" si="1"/>
        <v>30</v>
      </c>
      <c r="F22" s="28">
        <f t="shared" si="2"/>
        <v>15</v>
      </c>
      <c r="G22" s="29">
        <f t="shared" si="3"/>
        <v>3</v>
      </c>
      <c r="H22" s="47"/>
      <c r="I22" s="49"/>
      <c r="J22" s="49"/>
      <c r="K22" s="78"/>
      <c r="L22" s="48"/>
      <c r="M22" s="49"/>
      <c r="N22" s="50"/>
      <c r="O22" s="51"/>
      <c r="P22" s="47"/>
      <c r="Q22" s="48"/>
      <c r="R22" s="49"/>
      <c r="S22" s="71"/>
      <c r="T22" s="48">
        <v>30</v>
      </c>
      <c r="U22" s="49">
        <v>15</v>
      </c>
      <c r="V22" s="50" t="s">
        <v>44</v>
      </c>
      <c r="W22" s="51">
        <v>3</v>
      </c>
      <c r="X22" s="47"/>
      <c r="Y22" s="48"/>
      <c r="Z22" s="49"/>
      <c r="AA22" s="78"/>
      <c r="AB22" s="48"/>
      <c r="AC22" s="49"/>
      <c r="AD22" s="50"/>
      <c r="AE22" s="79"/>
      <c r="AF22" s="47"/>
      <c r="AG22" s="49"/>
      <c r="AH22" s="49"/>
      <c r="AI22" s="71"/>
      <c r="AJ22" s="80"/>
      <c r="AK22" s="49"/>
      <c r="AL22" s="49"/>
      <c r="AM22" s="82"/>
      <c r="AN22" s="34"/>
      <c r="AO22" s="44"/>
      <c r="AP22" s="30"/>
      <c r="AQ22" s="69"/>
      <c r="AR22" s="44"/>
      <c r="AS22" s="30"/>
      <c r="AT22" s="35"/>
      <c r="AU22" s="45"/>
    </row>
    <row r="23" spans="1:47" s="3" customFormat="1" ht="15.75" customHeight="1">
      <c r="A23" s="23">
        <v>9</v>
      </c>
      <c r="B23" s="24" t="s">
        <v>65</v>
      </c>
      <c r="C23" s="42" t="s">
        <v>89</v>
      </c>
      <c r="D23" s="26">
        <f>E23+F23</f>
        <v>180</v>
      </c>
      <c r="E23" s="27">
        <f>H23+L23+P23+T23+X23+AB23+AF23+AJ23+AN23+AR23</f>
        <v>0</v>
      </c>
      <c r="F23" s="28">
        <f>SUM(I23,M23,Q23,U23,Y23,AC23,AG23,AK23,AO23,AS23)</f>
        <v>180</v>
      </c>
      <c r="G23" s="29">
        <f>K23+O23+S23+W23+AA23+AE23+AI23+AM23+AQ23+AU23</f>
        <v>24</v>
      </c>
      <c r="H23" s="47"/>
      <c r="I23" s="49">
        <v>30</v>
      </c>
      <c r="J23" s="49" t="s">
        <v>44</v>
      </c>
      <c r="K23" s="71">
        <v>3</v>
      </c>
      <c r="L23" s="48"/>
      <c r="M23" s="49">
        <v>30</v>
      </c>
      <c r="N23" s="50" t="s">
        <v>44</v>
      </c>
      <c r="O23" s="51">
        <v>2</v>
      </c>
      <c r="P23" s="47"/>
      <c r="Q23" s="48">
        <v>30</v>
      </c>
      <c r="R23" s="49" t="s">
        <v>44</v>
      </c>
      <c r="S23" s="71">
        <v>6</v>
      </c>
      <c r="T23" s="48"/>
      <c r="U23" s="49">
        <v>30</v>
      </c>
      <c r="V23" s="50" t="s">
        <v>44</v>
      </c>
      <c r="W23" s="51">
        <v>3</v>
      </c>
      <c r="X23" s="47"/>
      <c r="Y23" s="48">
        <v>30</v>
      </c>
      <c r="Z23" s="49" t="s">
        <v>44</v>
      </c>
      <c r="AA23" s="71">
        <v>5</v>
      </c>
      <c r="AB23" s="48"/>
      <c r="AC23" s="49">
        <v>30</v>
      </c>
      <c r="AD23" s="50" t="s">
        <v>44</v>
      </c>
      <c r="AE23" s="51">
        <v>5</v>
      </c>
      <c r="AF23" s="47"/>
      <c r="AG23" s="49"/>
      <c r="AH23" s="49"/>
      <c r="AI23" s="71"/>
      <c r="AJ23" s="80"/>
      <c r="AK23" s="49"/>
      <c r="AL23" s="49"/>
      <c r="AM23" s="83"/>
      <c r="AN23" s="34"/>
      <c r="AO23" s="44"/>
      <c r="AP23" s="30"/>
      <c r="AQ23" s="69"/>
      <c r="AR23" s="44"/>
      <c r="AS23" s="30"/>
      <c r="AT23" s="35"/>
      <c r="AU23" s="36"/>
    </row>
    <row r="24" spans="1:47" s="3" customFormat="1" ht="15.75" customHeight="1">
      <c r="A24" s="23">
        <v>10</v>
      </c>
      <c r="B24" s="24" t="s">
        <v>66</v>
      </c>
      <c r="C24" s="42" t="s">
        <v>126</v>
      </c>
      <c r="D24" s="26">
        <f t="shared" si="0"/>
        <v>120</v>
      </c>
      <c r="E24" s="27">
        <f t="shared" si="1"/>
        <v>60</v>
      </c>
      <c r="F24" s="28">
        <f t="shared" si="2"/>
        <v>60</v>
      </c>
      <c r="G24" s="29">
        <f t="shared" si="3"/>
        <v>11</v>
      </c>
      <c r="H24" s="47"/>
      <c r="I24" s="49"/>
      <c r="J24" s="49"/>
      <c r="K24" s="78"/>
      <c r="L24" s="48"/>
      <c r="M24" s="49"/>
      <c r="N24" s="50"/>
      <c r="O24" s="51"/>
      <c r="P24" s="47">
        <v>30</v>
      </c>
      <c r="Q24" s="48">
        <v>30</v>
      </c>
      <c r="R24" s="49" t="s">
        <v>82</v>
      </c>
      <c r="S24" s="71">
        <v>6</v>
      </c>
      <c r="T24" s="48"/>
      <c r="U24" s="49"/>
      <c r="V24" s="50"/>
      <c r="W24" s="51"/>
      <c r="X24" s="47">
        <v>30</v>
      </c>
      <c r="Y24" s="48">
        <v>30</v>
      </c>
      <c r="Z24" s="49" t="s">
        <v>82</v>
      </c>
      <c r="AA24" s="78">
        <v>5</v>
      </c>
      <c r="AB24" s="48"/>
      <c r="AC24" s="49"/>
      <c r="AD24" s="50"/>
      <c r="AE24" s="79"/>
      <c r="AF24" s="47"/>
      <c r="AG24" s="49"/>
      <c r="AH24" s="49"/>
      <c r="AI24" s="71"/>
      <c r="AJ24" s="80"/>
      <c r="AK24" s="49"/>
      <c r="AL24" s="49"/>
      <c r="AM24" s="82"/>
      <c r="AN24" s="34"/>
      <c r="AO24" s="44"/>
      <c r="AP24" s="30"/>
      <c r="AQ24" s="69"/>
      <c r="AR24" s="44"/>
      <c r="AS24" s="30"/>
      <c r="AT24" s="35"/>
      <c r="AU24" s="45"/>
    </row>
    <row r="25" spans="1:47" s="3" customFormat="1" ht="15.75" customHeight="1">
      <c r="A25" s="32">
        <v>11</v>
      </c>
      <c r="B25" s="41" t="s">
        <v>125</v>
      </c>
      <c r="C25" s="103" t="s">
        <v>127</v>
      </c>
      <c r="D25" s="74">
        <f t="shared" si="0"/>
        <v>30</v>
      </c>
      <c r="E25" s="81">
        <f t="shared" si="1"/>
        <v>30</v>
      </c>
      <c r="F25" s="76">
        <f t="shared" si="2"/>
        <v>0</v>
      </c>
      <c r="G25" s="104">
        <f t="shared" si="3"/>
        <v>3</v>
      </c>
      <c r="H25" s="95"/>
      <c r="I25" s="96"/>
      <c r="J25" s="96"/>
      <c r="K25" s="97"/>
      <c r="L25" s="101"/>
      <c r="M25" s="96"/>
      <c r="N25" s="96"/>
      <c r="O25" s="102"/>
      <c r="P25" s="95"/>
      <c r="Q25" s="96"/>
      <c r="R25" s="96"/>
      <c r="S25" s="97"/>
      <c r="T25" s="98">
        <v>30</v>
      </c>
      <c r="U25" s="99"/>
      <c r="V25" s="99" t="s">
        <v>44</v>
      </c>
      <c r="W25" s="100">
        <v>3</v>
      </c>
      <c r="X25" s="95"/>
      <c r="Y25" s="96"/>
      <c r="Z25" s="96"/>
      <c r="AA25" s="97"/>
      <c r="AB25" s="101"/>
      <c r="AC25" s="96"/>
      <c r="AD25" s="96"/>
      <c r="AE25" s="102"/>
      <c r="AF25" s="95"/>
      <c r="AG25" s="96"/>
      <c r="AH25" s="96"/>
      <c r="AI25" s="97"/>
      <c r="AJ25" s="101"/>
      <c r="AK25" s="96"/>
      <c r="AL25" s="96"/>
      <c r="AM25" s="102"/>
      <c r="AN25" s="95"/>
      <c r="AO25" s="96"/>
      <c r="AP25" s="96"/>
      <c r="AQ25" s="97"/>
      <c r="AR25" s="101"/>
      <c r="AS25" s="96"/>
      <c r="AT25" s="96"/>
      <c r="AU25" s="102"/>
    </row>
    <row r="26" spans="1:47" s="3" customFormat="1" ht="15.75" customHeight="1">
      <c r="A26" s="138" t="s">
        <v>10</v>
      </c>
      <c r="B26" s="139"/>
      <c r="C26" s="140"/>
      <c r="D26" s="37">
        <f>SUM(D15:D25)</f>
        <v>810</v>
      </c>
      <c r="E26" s="38">
        <f>SUM(E15:E25)</f>
        <v>360</v>
      </c>
      <c r="F26" s="52">
        <f>SUM(F15:F25)</f>
        <v>450</v>
      </c>
      <c r="G26" s="53">
        <f>SUM(G15:G25)</f>
        <v>68</v>
      </c>
      <c r="H26" s="141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42"/>
      <c r="AI26" s="142"/>
      <c r="AJ26" s="180"/>
      <c r="AK26" s="180"/>
      <c r="AL26" s="180"/>
      <c r="AM26" s="180"/>
      <c r="AN26" s="142"/>
      <c r="AO26" s="142"/>
      <c r="AP26" s="142"/>
      <c r="AQ26" s="142"/>
      <c r="AR26" s="142"/>
      <c r="AS26" s="142"/>
      <c r="AT26" s="142"/>
      <c r="AU26" s="143"/>
    </row>
    <row r="27" spans="1:47" s="3" customFormat="1" ht="15.75" customHeight="1">
      <c r="A27" s="22" t="s">
        <v>36</v>
      </c>
      <c r="B27" s="135" t="s">
        <v>54</v>
      </c>
      <c r="C27" s="182"/>
      <c r="D27" s="182"/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182"/>
      <c r="P27" s="182"/>
      <c r="Q27" s="182"/>
      <c r="R27" s="182"/>
      <c r="S27" s="182"/>
      <c r="T27" s="182"/>
      <c r="U27" s="182"/>
      <c r="V27" s="182"/>
      <c r="W27" s="182"/>
      <c r="X27" s="182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/>
      <c r="AP27" s="182"/>
      <c r="AQ27" s="182"/>
      <c r="AR27" s="182"/>
      <c r="AS27" s="182"/>
      <c r="AT27" s="182"/>
      <c r="AU27" s="183"/>
    </row>
    <row r="28" spans="1:47" s="3" customFormat="1" ht="15.75" customHeight="1">
      <c r="A28" s="23">
        <v>1</v>
      </c>
      <c r="B28" s="54" t="s">
        <v>19</v>
      </c>
      <c r="C28" s="55" t="s">
        <v>90</v>
      </c>
      <c r="D28" s="26">
        <f aca="true" t="shared" si="4" ref="D28:D37">E28+F28</f>
        <v>45</v>
      </c>
      <c r="E28" s="27">
        <f aca="true" t="shared" si="5" ref="E28:E37">H28+L28+P28+T28+X28+AB28+AF28+AJ28+AN28+AR28</f>
        <v>30</v>
      </c>
      <c r="F28" s="28">
        <f aca="true" t="shared" si="6" ref="F28:F37">SUM(I28,M28,Q28,U28,Y28,AC28,AG28,AK28,AO28,AS28)</f>
        <v>15</v>
      </c>
      <c r="G28" s="29">
        <f aca="true" t="shared" si="7" ref="G28:G37">K28+O28+S28+W28+AA28+AE28+AI28+AM28+AQ28+AU28</f>
        <v>2</v>
      </c>
      <c r="H28" s="47"/>
      <c r="I28" s="49"/>
      <c r="J28" s="49"/>
      <c r="K28" s="71"/>
      <c r="L28" s="48"/>
      <c r="M28" s="49"/>
      <c r="N28" s="49"/>
      <c r="O28" s="51"/>
      <c r="P28" s="47"/>
      <c r="Q28" s="49"/>
      <c r="R28" s="49"/>
      <c r="S28" s="71"/>
      <c r="T28" s="48">
        <v>30</v>
      </c>
      <c r="U28" s="49">
        <v>15</v>
      </c>
      <c r="V28" s="49" t="s">
        <v>82</v>
      </c>
      <c r="W28" s="51">
        <v>2</v>
      </c>
      <c r="X28" s="47"/>
      <c r="Y28" s="49"/>
      <c r="Z28" s="49"/>
      <c r="AA28" s="71"/>
      <c r="AB28" s="48"/>
      <c r="AC28" s="49"/>
      <c r="AD28" s="50"/>
      <c r="AE28" s="51"/>
      <c r="AF28" s="47"/>
      <c r="AG28" s="48"/>
      <c r="AH28" s="49"/>
      <c r="AI28" s="71"/>
      <c r="AJ28" s="48"/>
      <c r="AK28" s="49"/>
      <c r="AL28" s="50"/>
      <c r="AM28" s="51"/>
      <c r="AN28" s="34"/>
      <c r="AO28" s="30"/>
      <c r="AP28" s="30"/>
      <c r="AQ28" s="69"/>
      <c r="AR28" s="44"/>
      <c r="AS28" s="30"/>
      <c r="AT28" s="30"/>
      <c r="AU28" s="36"/>
    </row>
    <row r="29" spans="1:47" s="3" customFormat="1" ht="15.75" customHeight="1">
      <c r="A29" s="23">
        <v>2</v>
      </c>
      <c r="B29" s="24" t="s">
        <v>20</v>
      </c>
      <c r="C29" s="56" t="s">
        <v>91</v>
      </c>
      <c r="D29" s="26">
        <f t="shared" si="4"/>
        <v>30</v>
      </c>
      <c r="E29" s="27">
        <f t="shared" si="5"/>
        <v>30</v>
      </c>
      <c r="F29" s="28">
        <f t="shared" si="6"/>
        <v>0</v>
      </c>
      <c r="G29" s="29">
        <f t="shared" si="7"/>
        <v>2</v>
      </c>
      <c r="H29" s="47"/>
      <c r="I29" s="49"/>
      <c r="J29" s="49"/>
      <c r="K29" s="71"/>
      <c r="L29" s="48">
        <v>30</v>
      </c>
      <c r="M29" s="49"/>
      <c r="N29" s="49" t="s">
        <v>44</v>
      </c>
      <c r="O29" s="79">
        <v>2</v>
      </c>
      <c r="P29" s="47"/>
      <c r="Q29" s="48"/>
      <c r="R29" s="49"/>
      <c r="S29" s="71"/>
      <c r="T29" s="48"/>
      <c r="U29" s="81"/>
      <c r="V29" s="75"/>
      <c r="W29" s="76"/>
      <c r="X29" s="47"/>
      <c r="Y29" s="49"/>
      <c r="Z29" s="49"/>
      <c r="AA29" s="71"/>
      <c r="AB29" s="48"/>
      <c r="AC29" s="49"/>
      <c r="AD29" s="49"/>
      <c r="AE29" s="76"/>
      <c r="AF29" s="47"/>
      <c r="AG29" s="49"/>
      <c r="AH29" s="49"/>
      <c r="AI29" s="71"/>
      <c r="AJ29" s="48"/>
      <c r="AK29" s="49"/>
      <c r="AL29" s="49"/>
      <c r="AM29" s="76"/>
      <c r="AN29" s="26"/>
      <c r="AO29" s="30"/>
      <c r="AP29" s="30"/>
      <c r="AQ29" s="69"/>
      <c r="AR29" s="44"/>
      <c r="AS29" s="30"/>
      <c r="AT29" s="30"/>
      <c r="AU29" s="28"/>
    </row>
    <row r="30" spans="1:47" s="3" customFormat="1" ht="15.75" customHeight="1">
      <c r="A30" s="32">
        <v>3</v>
      </c>
      <c r="B30" s="54" t="s">
        <v>21</v>
      </c>
      <c r="C30" s="55" t="s">
        <v>92</v>
      </c>
      <c r="D30" s="26">
        <f t="shared" si="4"/>
        <v>60</v>
      </c>
      <c r="E30" s="27">
        <f t="shared" si="5"/>
        <v>30</v>
      </c>
      <c r="F30" s="28">
        <f t="shared" si="6"/>
        <v>30</v>
      </c>
      <c r="G30" s="29">
        <f t="shared" si="7"/>
        <v>2</v>
      </c>
      <c r="H30" s="47"/>
      <c r="I30" s="49"/>
      <c r="J30" s="49"/>
      <c r="K30" s="77"/>
      <c r="L30" s="48"/>
      <c r="M30" s="49"/>
      <c r="N30" s="49"/>
      <c r="O30" s="51"/>
      <c r="P30" s="47"/>
      <c r="Q30" s="49"/>
      <c r="R30" s="49"/>
      <c r="S30" s="71"/>
      <c r="T30" s="48">
        <v>30</v>
      </c>
      <c r="U30" s="49">
        <v>30</v>
      </c>
      <c r="V30" s="49" t="s">
        <v>82</v>
      </c>
      <c r="W30" s="51">
        <v>2</v>
      </c>
      <c r="X30" s="47"/>
      <c r="Y30" s="49"/>
      <c r="Z30" s="49"/>
      <c r="AA30" s="71"/>
      <c r="AB30" s="48"/>
      <c r="AC30" s="49"/>
      <c r="AD30" s="50"/>
      <c r="AE30" s="51"/>
      <c r="AF30" s="47"/>
      <c r="AG30" s="48"/>
      <c r="AH30" s="49"/>
      <c r="AI30" s="71"/>
      <c r="AJ30" s="48"/>
      <c r="AK30" s="49"/>
      <c r="AL30" s="50"/>
      <c r="AM30" s="51"/>
      <c r="AN30" s="34"/>
      <c r="AO30" s="30"/>
      <c r="AP30" s="30"/>
      <c r="AQ30" s="69"/>
      <c r="AR30" s="44"/>
      <c r="AS30" s="30"/>
      <c r="AT30" s="30"/>
      <c r="AU30" s="36"/>
    </row>
    <row r="31" spans="1:47" s="3" customFormat="1" ht="15.75" customHeight="1">
      <c r="A31" s="23">
        <v>4</v>
      </c>
      <c r="B31" s="54" t="s">
        <v>22</v>
      </c>
      <c r="C31" s="56" t="s">
        <v>93</v>
      </c>
      <c r="D31" s="26">
        <f t="shared" si="4"/>
        <v>45</v>
      </c>
      <c r="E31" s="27">
        <f t="shared" si="5"/>
        <v>30</v>
      </c>
      <c r="F31" s="28">
        <f t="shared" si="6"/>
        <v>15</v>
      </c>
      <c r="G31" s="29">
        <f t="shared" si="7"/>
        <v>4</v>
      </c>
      <c r="H31" s="74"/>
      <c r="I31" s="49"/>
      <c r="J31" s="49"/>
      <c r="K31" s="71"/>
      <c r="L31" s="48"/>
      <c r="M31" s="49"/>
      <c r="N31" s="75"/>
      <c r="O31" s="76"/>
      <c r="P31" s="47"/>
      <c r="Q31" s="49"/>
      <c r="R31" s="49"/>
      <c r="S31" s="71"/>
      <c r="T31" s="48"/>
      <c r="U31" s="49"/>
      <c r="V31" s="49"/>
      <c r="W31" s="51"/>
      <c r="X31" s="47"/>
      <c r="Y31" s="49"/>
      <c r="Z31" s="48"/>
      <c r="AA31" s="71"/>
      <c r="AB31" s="48"/>
      <c r="AC31" s="49"/>
      <c r="AD31" s="50"/>
      <c r="AE31" s="51"/>
      <c r="AF31" s="47">
        <v>30</v>
      </c>
      <c r="AG31" s="49">
        <v>15</v>
      </c>
      <c r="AH31" s="49" t="s">
        <v>82</v>
      </c>
      <c r="AI31" s="71">
        <v>4</v>
      </c>
      <c r="AJ31" s="48"/>
      <c r="AK31" s="49"/>
      <c r="AL31" s="50"/>
      <c r="AM31" s="51"/>
      <c r="AN31" s="34"/>
      <c r="AO31" s="30"/>
      <c r="AP31" s="30"/>
      <c r="AQ31" s="69"/>
      <c r="AR31" s="44"/>
      <c r="AS31" s="30"/>
      <c r="AT31" s="30"/>
      <c r="AU31" s="36"/>
    </row>
    <row r="32" spans="1:47" s="3" customFormat="1" ht="15.75" customHeight="1">
      <c r="A32" s="23">
        <v>5</v>
      </c>
      <c r="B32" s="54" t="s">
        <v>50</v>
      </c>
      <c r="C32" s="42" t="s">
        <v>94</v>
      </c>
      <c r="D32" s="26">
        <f t="shared" si="4"/>
        <v>60</v>
      </c>
      <c r="E32" s="27">
        <f t="shared" si="5"/>
        <v>30</v>
      </c>
      <c r="F32" s="28">
        <f t="shared" si="6"/>
        <v>30</v>
      </c>
      <c r="G32" s="29">
        <f t="shared" si="7"/>
        <v>6</v>
      </c>
      <c r="H32" s="47"/>
      <c r="I32" s="49"/>
      <c r="J32" s="49"/>
      <c r="K32" s="71"/>
      <c r="L32" s="48"/>
      <c r="M32" s="49"/>
      <c r="N32" s="50"/>
      <c r="O32" s="51"/>
      <c r="P32" s="47"/>
      <c r="Q32" s="49"/>
      <c r="R32" s="49"/>
      <c r="S32" s="71"/>
      <c r="T32" s="48"/>
      <c r="U32" s="49"/>
      <c r="V32" s="49"/>
      <c r="W32" s="51"/>
      <c r="X32" s="47">
        <v>30</v>
      </c>
      <c r="Y32" s="49">
        <v>30</v>
      </c>
      <c r="Z32" s="48" t="s">
        <v>82</v>
      </c>
      <c r="AA32" s="71">
        <v>6</v>
      </c>
      <c r="AB32" s="48"/>
      <c r="AC32" s="49"/>
      <c r="AD32" s="50"/>
      <c r="AE32" s="51"/>
      <c r="AF32" s="47"/>
      <c r="AG32" s="49"/>
      <c r="AH32" s="49"/>
      <c r="AI32" s="71"/>
      <c r="AJ32" s="48"/>
      <c r="AK32" s="49"/>
      <c r="AL32" s="50"/>
      <c r="AM32" s="51"/>
      <c r="AN32" s="34"/>
      <c r="AO32" s="30"/>
      <c r="AP32" s="30"/>
      <c r="AQ32" s="69"/>
      <c r="AR32" s="44"/>
      <c r="AS32" s="30"/>
      <c r="AT32" s="30"/>
      <c r="AU32" s="36"/>
    </row>
    <row r="33" spans="1:47" s="3" customFormat="1" ht="15.75" customHeight="1">
      <c r="A33" s="23">
        <v>6</v>
      </c>
      <c r="B33" s="24" t="s">
        <v>51</v>
      </c>
      <c r="C33" s="55" t="s">
        <v>95</v>
      </c>
      <c r="D33" s="26">
        <f t="shared" si="4"/>
        <v>120</v>
      </c>
      <c r="E33" s="27">
        <f t="shared" si="5"/>
        <v>60</v>
      </c>
      <c r="F33" s="28">
        <f t="shared" si="6"/>
        <v>60</v>
      </c>
      <c r="G33" s="29">
        <f t="shared" si="7"/>
        <v>11</v>
      </c>
      <c r="H33" s="47"/>
      <c r="I33" s="49"/>
      <c r="J33" s="49"/>
      <c r="K33" s="77"/>
      <c r="L33" s="48"/>
      <c r="M33" s="49"/>
      <c r="N33" s="49"/>
      <c r="O33" s="51"/>
      <c r="P33" s="47"/>
      <c r="Q33" s="49"/>
      <c r="R33" s="49"/>
      <c r="S33" s="71"/>
      <c r="T33" s="48"/>
      <c r="U33" s="50"/>
      <c r="V33" s="50"/>
      <c r="W33" s="51"/>
      <c r="X33" s="47">
        <v>30</v>
      </c>
      <c r="Y33" s="49">
        <v>30</v>
      </c>
      <c r="Z33" s="49" t="s">
        <v>82</v>
      </c>
      <c r="AA33" s="71">
        <v>5</v>
      </c>
      <c r="AB33" s="48">
        <v>30</v>
      </c>
      <c r="AC33" s="49">
        <v>30</v>
      </c>
      <c r="AD33" s="50" t="s">
        <v>82</v>
      </c>
      <c r="AE33" s="51">
        <v>6</v>
      </c>
      <c r="AF33" s="47"/>
      <c r="AG33" s="48"/>
      <c r="AH33" s="49"/>
      <c r="AI33" s="71"/>
      <c r="AJ33" s="48"/>
      <c r="AK33" s="49"/>
      <c r="AL33" s="50"/>
      <c r="AM33" s="51"/>
      <c r="AN33" s="34"/>
      <c r="AO33" s="30"/>
      <c r="AP33" s="30"/>
      <c r="AQ33" s="69"/>
      <c r="AR33" s="44"/>
      <c r="AS33" s="30"/>
      <c r="AT33" s="30"/>
      <c r="AU33" s="36"/>
    </row>
    <row r="34" spans="1:47" s="3" customFormat="1" ht="15.75" customHeight="1">
      <c r="A34" s="23">
        <v>7</v>
      </c>
      <c r="B34" s="54" t="s">
        <v>55</v>
      </c>
      <c r="C34" s="55" t="s">
        <v>96</v>
      </c>
      <c r="D34" s="26">
        <f t="shared" si="4"/>
        <v>45</v>
      </c>
      <c r="E34" s="27">
        <f t="shared" si="5"/>
        <v>30</v>
      </c>
      <c r="F34" s="28">
        <f t="shared" si="6"/>
        <v>15</v>
      </c>
      <c r="G34" s="29">
        <f t="shared" si="7"/>
        <v>5</v>
      </c>
      <c r="H34" s="47"/>
      <c r="I34" s="49"/>
      <c r="J34" s="49"/>
      <c r="K34" s="71"/>
      <c r="L34" s="48"/>
      <c r="M34" s="49"/>
      <c r="N34" s="50"/>
      <c r="O34" s="51"/>
      <c r="P34" s="47"/>
      <c r="Q34" s="49"/>
      <c r="R34" s="49"/>
      <c r="S34" s="71"/>
      <c r="T34" s="48"/>
      <c r="U34" s="49"/>
      <c r="V34" s="49"/>
      <c r="W34" s="51"/>
      <c r="X34" s="47"/>
      <c r="Y34" s="49"/>
      <c r="Z34" s="48"/>
      <c r="AA34" s="71"/>
      <c r="AB34" s="48"/>
      <c r="AC34" s="49"/>
      <c r="AD34" s="50"/>
      <c r="AE34" s="51"/>
      <c r="AF34" s="47">
        <v>30</v>
      </c>
      <c r="AG34" s="49">
        <v>15</v>
      </c>
      <c r="AH34" s="49" t="s">
        <v>82</v>
      </c>
      <c r="AI34" s="71">
        <v>5</v>
      </c>
      <c r="AJ34" s="48"/>
      <c r="AK34" s="49"/>
      <c r="AL34" s="50"/>
      <c r="AM34" s="51"/>
      <c r="AN34" s="34"/>
      <c r="AO34" s="30"/>
      <c r="AP34" s="30"/>
      <c r="AQ34" s="70"/>
      <c r="AR34" s="44"/>
      <c r="AS34" s="30"/>
      <c r="AT34" s="30"/>
      <c r="AU34" s="36"/>
    </row>
    <row r="35" spans="1:47" s="3" customFormat="1" ht="15.75" customHeight="1">
      <c r="A35" s="23">
        <v>8</v>
      </c>
      <c r="B35" s="24" t="s">
        <v>56</v>
      </c>
      <c r="C35" s="56" t="s">
        <v>97</v>
      </c>
      <c r="D35" s="26">
        <f t="shared" si="4"/>
        <v>90</v>
      </c>
      <c r="E35" s="27">
        <f t="shared" si="5"/>
        <v>60</v>
      </c>
      <c r="F35" s="28">
        <f t="shared" si="6"/>
        <v>30</v>
      </c>
      <c r="G35" s="29">
        <f t="shared" si="7"/>
        <v>9</v>
      </c>
      <c r="H35" s="74"/>
      <c r="I35" s="81"/>
      <c r="J35" s="81"/>
      <c r="K35" s="78"/>
      <c r="L35" s="48"/>
      <c r="M35" s="49"/>
      <c r="N35" s="49"/>
      <c r="O35" s="79"/>
      <c r="P35" s="74"/>
      <c r="Q35" s="85"/>
      <c r="R35" s="49"/>
      <c r="S35" s="71"/>
      <c r="T35" s="48"/>
      <c r="U35" s="81"/>
      <c r="V35" s="75"/>
      <c r="W35" s="76"/>
      <c r="X35" s="74"/>
      <c r="Y35" s="49"/>
      <c r="Z35" s="49"/>
      <c r="AA35" s="71"/>
      <c r="AB35" s="48"/>
      <c r="AC35" s="49"/>
      <c r="AD35" s="49"/>
      <c r="AE35" s="76"/>
      <c r="AF35" s="74">
        <v>30</v>
      </c>
      <c r="AG35" s="49">
        <v>15</v>
      </c>
      <c r="AH35" s="49" t="s">
        <v>82</v>
      </c>
      <c r="AI35" s="71">
        <v>4</v>
      </c>
      <c r="AJ35" s="48">
        <v>30</v>
      </c>
      <c r="AK35" s="49">
        <v>15</v>
      </c>
      <c r="AL35" s="49" t="s">
        <v>82</v>
      </c>
      <c r="AM35" s="76">
        <v>5</v>
      </c>
      <c r="AN35" s="26"/>
      <c r="AO35" s="30"/>
      <c r="AP35" s="30"/>
      <c r="AQ35" s="69"/>
      <c r="AR35" s="44"/>
      <c r="AS35" s="30"/>
      <c r="AT35" s="30"/>
      <c r="AU35" s="28"/>
    </row>
    <row r="36" spans="1:47" s="3" customFormat="1" ht="15.75" customHeight="1">
      <c r="A36" s="23">
        <v>9</v>
      </c>
      <c r="B36" s="54" t="s">
        <v>57</v>
      </c>
      <c r="C36" s="42" t="s">
        <v>98</v>
      </c>
      <c r="D36" s="26">
        <f t="shared" si="4"/>
        <v>30</v>
      </c>
      <c r="E36" s="27">
        <f t="shared" si="5"/>
        <v>30</v>
      </c>
      <c r="F36" s="28">
        <f t="shared" si="6"/>
        <v>0</v>
      </c>
      <c r="G36" s="29">
        <f t="shared" si="7"/>
        <v>4</v>
      </c>
      <c r="H36" s="47"/>
      <c r="I36" s="49"/>
      <c r="J36" s="49"/>
      <c r="K36" s="71"/>
      <c r="L36" s="48"/>
      <c r="M36" s="49"/>
      <c r="N36" s="50"/>
      <c r="O36" s="79"/>
      <c r="P36" s="47"/>
      <c r="Q36" s="49"/>
      <c r="R36" s="49"/>
      <c r="S36" s="71"/>
      <c r="T36" s="48"/>
      <c r="U36" s="49"/>
      <c r="V36" s="49"/>
      <c r="W36" s="51"/>
      <c r="X36" s="47"/>
      <c r="Y36" s="49"/>
      <c r="Z36" s="48"/>
      <c r="AA36" s="71"/>
      <c r="AB36" s="48"/>
      <c r="AC36" s="49"/>
      <c r="AD36" s="50"/>
      <c r="AE36" s="51"/>
      <c r="AF36" s="47">
        <v>30</v>
      </c>
      <c r="AG36" s="49"/>
      <c r="AH36" s="49" t="s">
        <v>44</v>
      </c>
      <c r="AI36" s="71">
        <v>4</v>
      </c>
      <c r="AJ36" s="48"/>
      <c r="AK36" s="49"/>
      <c r="AL36" s="50"/>
      <c r="AM36" s="51"/>
      <c r="AN36" s="34"/>
      <c r="AO36" s="30"/>
      <c r="AP36" s="30"/>
      <c r="AQ36" s="69"/>
      <c r="AR36" s="44"/>
      <c r="AS36" s="30"/>
      <c r="AT36" s="30"/>
      <c r="AU36" s="36"/>
    </row>
    <row r="37" spans="1:47" s="3" customFormat="1" ht="15.75" customHeight="1">
      <c r="A37" s="23">
        <v>10</v>
      </c>
      <c r="B37" s="24" t="s">
        <v>128</v>
      </c>
      <c r="C37" s="56" t="s">
        <v>129</v>
      </c>
      <c r="D37" s="26">
        <f t="shared" si="4"/>
        <v>120</v>
      </c>
      <c r="E37" s="27">
        <f t="shared" si="5"/>
        <v>60</v>
      </c>
      <c r="F37" s="28">
        <f t="shared" si="6"/>
        <v>60</v>
      </c>
      <c r="G37" s="29">
        <f t="shared" si="7"/>
        <v>11</v>
      </c>
      <c r="H37" s="74"/>
      <c r="I37" s="81"/>
      <c r="J37" s="81"/>
      <c r="K37" s="84"/>
      <c r="L37" s="85"/>
      <c r="M37" s="81"/>
      <c r="N37" s="81"/>
      <c r="O37" s="76"/>
      <c r="P37" s="74"/>
      <c r="Q37" s="85"/>
      <c r="R37" s="81"/>
      <c r="S37" s="84"/>
      <c r="T37" s="85"/>
      <c r="U37" s="81"/>
      <c r="V37" s="75"/>
      <c r="W37" s="76"/>
      <c r="X37" s="74">
        <v>30</v>
      </c>
      <c r="Y37" s="81">
        <v>30</v>
      </c>
      <c r="Z37" s="81" t="s">
        <v>82</v>
      </c>
      <c r="AA37" s="84">
        <v>5</v>
      </c>
      <c r="AB37" s="85">
        <v>30</v>
      </c>
      <c r="AC37" s="81">
        <v>30</v>
      </c>
      <c r="AD37" s="81" t="s">
        <v>82</v>
      </c>
      <c r="AE37" s="76">
        <v>6</v>
      </c>
      <c r="AF37" s="74"/>
      <c r="AG37" s="81"/>
      <c r="AH37" s="81"/>
      <c r="AI37" s="84"/>
      <c r="AJ37" s="85"/>
      <c r="AK37" s="81"/>
      <c r="AL37" s="81"/>
      <c r="AM37" s="76"/>
      <c r="AN37" s="26"/>
      <c r="AO37" s="27"/>
      <c r="AP37" s="27"/>
      <c r="AQ37" s="72"/>
      <c r="AR37" s="57"/>
      <c r="AS37" s="27"/>
      <c r="AT37" s="27"/>
      <c r="AU37" s="28"/>
    </row>
    <row r="38" spans="1:47" s="3" customFormat="1" ht="18.75" customHeight="1">
      <c r="A38" s="138" t="s">
        <v>10</v>
      </c>
      <c r="B38" s="139"/>
      <c r="C38" s="140"/>
      <c r="D38" s="37">
        <f>SUM(D28:D37)</f>
        <v>645</v>
      </c>
      <c r="E38" s="38">
        <f>SUM(E28:E37)</f>
        <v>390</v>
      </c>
      <c r="F38" s="52">
        <f>SUM(F28:F37)</f>
        <v>255</v>
      </c>
      <c r="G38" s="53">
        <f>SUM(G28:G37)</f>
        <v>56</v>
      </c>
      <c r="H38" s="141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  <c r="AB38" s="142"/>
      <c r="AC38" s="142"/>
      <c r="AD38" s="142"/>
      <c r="AE38" s="142"/>
      <c r="AF38" s="142"/>
      <c r="AG38" s="142"/>
      <c r="AH38" s="142"/>
      <c r="AI38" s="142"/>
      <c r="AJ38" s="142"/>
      <c r="AK38" s="142"/>
      <c r="AL38" s="142"/>
      <c r="AM38" s="142"/>
      <c r="AN38" s="142"/>
      <c r="AO38" s="142"/>
      <c r="AP38" s="142"/>
      <c r="AQ38" s="142"/>
      <c r="AR38" s="142"/>
      <c r="AS38" s="142"/>
      <c r="AT38" s="142"/>
      <c r="AU38" s="143"/>
    </row>
    <row r="39" spans="1:47" s="3" customFormat="1" ht="19.5" customHeight="1">
      <c r="A39" s="22" t="s">
        <v>37</v>
      </c>
      <c r="B39" s="144" t="s">
        <v>67</v>
      </c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45"/>
      <c r="AM39" s="145"/>
      <c r="AN39" s="145"/>
      <c r="AO39" s="145"/>
      <c r="AP39" s="145"/>
      <c r="AQ39" s="145"/>
      <c r="AR39" s="145"/>
      <c r="AS39" s="145"/>
      <c r="AT39" s="145"/>
      <c r="AU39" s="146"/>
    </row>
    <row r="40" spans="1:47" s="3" customFormat="1" ht="17.25" customHeight="1">
      <c r="A40" s="23">
        <v>1</v>
      </c>
      <c r="B40" s="54" t="s">
        <v>69</v>
      </c>
      <c r="C40" s="42" t="s">
        <v>109</v>
      </c>
      <c r="D40" s="26">
        <f aca="true" t="shared" si="8" ref="D40:D57">E40+F40</f>
        <v>60</v>
      </c>
      <c r="E40" s="30">
        <f aca="true" t="shared" si="9" ref="E40:E57">H40+L40+P40+T40+X40+AB40+AF40+AJ40+AN40+AR40</f>
        <v>30</v>
      </c>
      <c r="F40" s="36">
        <f aca="true" t="shared" si="10" ref="F40:F57">SUM(I40,M40,Q40,U40,Y40,AC40,AG40,AK40,AO40,AS40)</f>
        <v>30</v>
      </c>
      <c r="G40" s="43">
        <f aca="true" t="shared" si="11" ref="G40:G57">K40+O40+S40+W40+AA40+AE40+AI40+AM40+AQ40+AU40</f>
        <v>3</v>
      </c>
      <c r="H40" s="47">
        <v>30</v>
      </c>
      <c r="I40" s="49">
        <v>30</v>
      </c>
      <c r="J40" s="49" t="s">
        <v>82</v>
      </c>
      <c r="K40" s="71">
        <v>3</v>
      </c>
      <c r="L40" s="48"/>
      <c r="M40" s="49"/>
      <c r="N40" s="49"/>
      <c r="O40" s="51"/>
      <c r="P40" s="47"/>
      <c r="Q40" s="49"/>
      <c r="R40" s="49"/>
      <c r="S40" s="71"/>
      <c r="T40" s="48"/>
      <c r="U40" s="49"/>
      <c r="V40" s="49"/>
      <c r="W40" s="51"/>
      <c r="X40" s="47"/>
      <c r="Y40" s="49"/>
      <c r="Z40" s="49"/>
      <c r="AA40" s="71"/>
      <c r="AB40" s="48"/>
      <c r="AC40" s="49"/>
      <c r="AD40" s="50"/>
      <c r="AE40" s="51"/>
      <c r="AF40" s="47"/>
      <c r="AG40" s="48"/>
      <c r="AH40" s="49"/>
      <c r="AI40" s="71"/>
      <c r="AJ40" s="48"/>
      <c r="AK40" s="49"/>
      <c r="AL40" s="50"/>
      <c r="AM40" s="51"/>
      <c r="AN40" s="47"/>
      <c r="AO40" s="49"/>
      <c r="AP40" s="49"/>
      <c r="AQ40" s="71"/>
      <c r="AR40" s="48"/>
      <c r="AS40" s="49"/>
      <c r="AT40" s="49"/>
      <c r="AU40" s="51"/>
    </row>
    <row r="41" spans="1:47" s="3" customFormat="1" ht="17.25" customHeight="1">
      <c r="A41" s="23">
        <v>2</v>
      </c>
      <c r="B41" s="54" t="s">
        <v>70</v>
      </c>
      <c r="C41" s="42" t="s">
        <v>110</v>
      </c>
      <c r="D41" s="26">
        <v>30</v>
      </c>
      <c r="E41" s="27">
        <v>15</v>
      </c>
      <c r="F41" s="28">
        <f t="shared" si="10"/>
        <v>15</v>
      </c>
      <c r="G41" s="29">
        <f t="shared" si="11"/>
        <v>1</v>
      </c>
      <c r="H41" s="47"/>
      <c r="I41" s="49"/>
      <c r="J41" s="49"/>
      <c r="K41" s="71"/>
      <c r="L41" s="48">
        <v>15</v>
      </c>
      <c r="M41" s="49">
        <v>15</v>
      </c>
      <c r="N41" s="49" t="s">
        <v>82</v>
      </c>
      <c r="O41" s="51">
        <v>1</v>
      </c>
      <c r="P41" s="47"/>
      <c r="Q41" s="49"/>
      <c r="R41" s="49"/>
      <c r="S41" s="71"/>
      <c r="T41" s="48"/>
      <c r="U41" s="49"/>
      <c r="V41" s="49"/>
      <c r="W41" s="51"/>
      <c r="X41" s="47"/>
      <c r="Y41" s="49"/>
      <c r="Z41" s="49"/>
      <c r="AA41" s="71"/>
      <c r="AB41" s="48"/>
      <c r="AC41" s="49"/>
      <c r="AD41" s="50"/>
      <c r="AE41" s="51"/>
      <c r="AF41" s="47"/>
      <c r="AG41" s="48"/>
      <c r="AH41" s="49"/>
      <c r="AI41" s="71"/>
      <c r="AJ41" s="48"/>
      <c r="AK41" s="49"/>
      <c r="AL41" s="50"/>
      <c r="AM41" s="79"/>
      <c r="AN41" s="47"/>
      <c r="AO41" s="49"/>
      <c r="AP41" s="49"/>
      <c r="AQ41" s="71"/>
      <c r="AR41" s="48"/>
      <c r="AS41" s="49"/>
      <c r="AT41" s="49"/>
      <c r="AU41" s="79"/>
    </row>
    <row r="42" spans="1:47" s="3" customFormat="1" ht="17.25" customHeight="1">
      <c r="A42" s="23">
        <v>3</v>
      </c>
      <c r="B42" s="54" t="s">
        <v>71</v>
      </c>
      <c r="C42" s="42" t="s">
        <v>100</v>
      </c>
      <c r="D42" s="26">
        <f t="shared" si="8"/>
        <v>30</v>
      </c>
      <c r="E42" s="27">
        <f t="shared" si="9"/>
        <v>30</v>
      </c>
      <c r="F42" s="28">
        <f t="shared" si="10"/>
        <v>0</v>
      </c>
      <c r="G42" s="29">
        <f t="shared" si="11"/>
        <v>2</v>
      </c>
      <c r="H42" s="47"/>
      <c r="I42" s="49"/>
      <c r="J42" s="49"/>
      <c r="K42" s="71"/>
      <c r="L42" s="48">
        <v>30</v>
      </c>
      <c r="M42" s="49"/>
      <c r="N42" s="49" t="s">
        <v>44</v>
      </c>
      <c r="O42" s="51">
        <v>2</v>
      </c>
      <c r="P42" s="47"/>
      <c r="Q42" s="49"/>
      <c r="R42" s="49"/>
      <c r="S42" s="71"/>
      <c r="T42" s="48"/>
      <c r="U42" s="49"/>
      <c r="V42" s="49"/>
      <c r="W42" s="51"/>
      <c r="X42" s="47"/>
      <c r="Y42" s="49"/>
      <c r="Z42" s="49"/>
      <c r="AA42" s="71"/>
      <c r="AB42" s="48"/>
      <c r="AC42" s="49"/>
      <c r="AD42" s="50"/>
      <c r="AE42" s="79"/>
      <c r="AF42" s="47"/>
      <c r="AG42" s="48"/>
      <c r="AH42" s="49"/>
      <c r="AI42" s="71"/>
      <c r="AJ42" s="48"/>
      <c r="AK42" s="49"/>
      <c r="AL42" s="50"/>
      <c r="AM42" s="79"/>
      <c r="AN42" s="47"/>
      <c r="AO42" s="49"/>
      <c r="AP42" s="49"/>
      <c r="AQ42" s="71"/>
      <c r="AR42" s="48"/>
      <c r="AS42" s="49"/>
      <c r="AT42" s="49"/>
      <c r="AU42" s="79"/>
    </row>
    <row r="43" spans="1:47" s="3" customFormat="1" ht="17.25" customHeight="1">
      <c r="A43" s="23">
        <v>4</v>
      </c>
      <c r="B43" s="54" t="s">
        <v>72</v>
      </c>
      <c r="C43" s="42" t="s">
        <v>101</v>
      </c>
      <c r="D43" s="26">
        <f t="shared" si="8"/>
        <v>30</v>
      </c>
      <c r="E43" s="27">
        <f t="shared" si="9"/>
        <v>15</v>
      </c>
      <c r="F43" s="28">
        <f t="shared" si="10"/>
        <v>15</v>
      </c>
      <c r="G43" s="29">
        <f t="shared" si="11"/>
        <v>2</v>
      </c>
      <c r="H43" s="47"/>
      <c r="I43" s="49"/>
      <c r="J43" s="49"/>
      <c r="K43" s="71"/>
      <c r="L43" s="48">
        <v>15</v>
      </c>
      <c r="M43" s="49">
        <v>15</v>
      </c>
      <c r="N43" s="49" t="s">
        <v>82</v>
      </c>
      <c r="O43" s="51">
        <v>2</v>
      </c>
      <c r="P43" s="47"/>
      <c r="Q43" s="49"/>
      <c r="R43" s="49"/>
      <c r="S43" s="71"/>
      <c r="T43" s="48"/>
      <c r="U43" s="49"/>
      <c r="V43" s="49"/>
      <c r="W43" s="51"/>
      <c r="X43" s="47"/>
      <c r="Y43" s="49"/>
      <c r="Z43" s="49"/>
      <c r="AA43" s="71"/>
      <c r="AB43" s="48"/>
      <c r="AC43" s="49"/>
      <c r="AD43" s="50"/>
      <c r="AE43" s="79"/>
      <c r="AF43" s="47"/>
      <c r="AG43" s="48"/>
      <c r="AH43" s="49"/>
      <c r="AI43" s="71"/>
      <c r="AJ43" s="48"/>
      <c r="AK43" s="49"/>
      <c r="AL43" s="50"/>
      <c r="AM43" s="79"/>
      <c r="AN43" s="47"/>
      <c r="AO43" s="49"/>
      <c r="AP43" s="49"/>
      <c r="AQ43" s="71"/>
      <c r="AR43" s="48"/>
      <c r="AS43" s="49"/>
      <c r="AT43" s="49"/>
      <c r="AU43" s="79"/>
    </row>
    <row r="44" spans="1:47" s="3" customFormat="1" ht="15.75" customHeight="1">
      <c r="A44" s="23">
        <v>5</v>
      </c>
      <c r="B44" s="54" t="s">
        <v>73</v>
      </c>
      <c r="C44" s="42" t="s">
        <v>102</v>
      </c>
      <c r="D44" s="26">
        <f t="shared" si="8"/>
        <v>45</v>
      </c>
      <c r="E44" s="27">
        <f t="shared" si="9"/>
        <v>30</v>
      </c>
      <c r="F44" s="28">
        <f t="shared" si="10"/>
        <v>15</v>
      </c>
      <c r="G44" s="29">
        <f t="shared" si="11"/>
        <v>5</v>
      </c>
      <c r="H44" s="47"/>
      <c r="I44" s="49"/>
      <c r="J44" s="49"/>
      <c r="K44" s="71"/>
      <c r="L44" s="48"/>
      <c r="M44" s="49"/>
      <c r="N44" s="49"/>
      <c r="O44" s="51"/>
      <c r="P44" s="47"/>
      <c r="Q44" s="49"/>
      <c r="R44" s="49"/>
      <c r="S44" s="71"/>
      <c r="T44" s="48"/>
      <c r="U44" s="49"/>
      <c r="V44" s="49"/>
      <c r="W44" s="51"/>
      <c r="X44" s="47"/>
      <c r="Y44" s="49"/>
      <c r="Z44" s="49"/>
      <c r="AA44" s="71"/>
      <c r="AB44" s="48"/>
      <c r="AC44" s="49"/>
      <c r="AD44" s="50"/>
      <c r="AE44" s="51"/>
      <c r="AF44" s="47"/>
      <c r="AG44" s="48"/>
      <c r="AH44" s="49"/>
      <c r="AI44" s="71"/>
      <c r="AJ44" s="48"/>
      <c r="AK44" s="49"/>
      <c r="AL44" s="50"/>
      <c r="AM44" s="51"/>
      <c r="AN44" s="47">
        <v>30</v>
      </c>
      <c r="AO44" s="49">
        <v>15</v>
      </c>
      <c r="AP44" s="49" t="s">
        <v>82</v>
      </c>
      <c r="AQ44" s="71">
        <v>5</v>
      </c>
      <c r="AR44" s="48"/>
      <c r="AS44" s="49"/>
      <c r="AT44" s="49"/>
      <c r="AU44" s="51"/>
    </row>
    <row r="45" spans="1:47" s="3" customFormat="1" ht="15.75" customHeight="1">
      <c r="A45" s="23">
        <v>6</v>
      </c>
      <c r="B45" s="54" t="s">
        <v>74</v>
      </c>
      <c r="C45" s="42" t="s">
        <v>103</v>
      </c>
      <c r="D45" s="26">
        <f t="shared" si="8"/>
        <v>45</v>
      </c>
      <c r="E45" s="27">
        <f t="shared" si="9"/>
        <v>30</v>
      </c>
      <c r="F45" s="28">
        <f t="shared" si="10"/>
        <v>15</v>
      </c>
      <c r="G45" s="29">
        <f t="shared" si="11"/>
        <v>5</v>
      </c>
      <c r="H45" s="47"/>
      <c r="I45" s="49"/>
      <c r="J45" s="49"/>
      <c r="K45" s="77"/>
      <c r="L45" s="48"/>
      <c r="M45" s="49"/>
      <c r="N45" s="49"/>
      <c r="O45" s="51"/>
      <c r="P45" s="47"/>
      <c r="Q45" s="49"/>
      <c r="R45" s="49"/>
      <c r="S45" s="71"/>
      <c r="T45" s="48"/>
      <c r="U45" s="49"/>
      <c r="V45" s="49"/>
      <c r="W45" s="51"/>
      <c r="X45" s="47"/>
      <c r="Y45" s="49"/>
      <c r="Z45" s="49"/>
      <c r="AA45" s="71"/>
      <c r="AB45" s="48"/>
      <c r="AC45" s="49"/>
      <c r="AD45" s="50"/>
      <c r="AE45" s="51"/>
      <c r="AF45" s="47"/>
      <c r="AG45" s="48"/>
      <c r="AH45" s="49"/>
      <c r="AI45" s="71"/>
      <c r="AJ45" s="48"/>
      <c r="AK45" s="49"/>
      <c r="AL45" s="50"/>
      <c r="AM45" s="51"/>
      <c r="AN45" s="47">
        <v>30</v>
      </c>
      <c r="AO45" s="49">
        <v>15</v>
      </c>
      <c r="AP45" s="49" t="s">
        <v>44</v>
      </c>
      <c r="AQ45" s="71">
        <v>5</v>
      </c>
      <c r="AR45" s="48"/>
      <c r="AS45" s="49"/>
      <c r="AT45" s="49"/>
      <c r="AU45" s="51"/>
    </row>
    <row r="46" spans="1:47" s="3" customFormat="1" ht="15.75" customHeight="1">
      <c r="A46" s="23">
        <v>7</v>
      </c>
      <c r="B46" s="54" t="s">
        <v>75</v>
      </c>
      <c r="C46" s="42" t="s">
        <v>104</v>
      </c>
      <c r="D46" s="26">
        <f t="shared" si="8"/>
        <v>45</v>
      </c>
      <c r="E46" s="27">
        <f t="shared" si="9"/>
        <v>30</v>
      </c>
      <c r="F46" s="28">
        <f t="shared" si="10"/>
        <v>15</v>
      </c>
      <c r="G46" s="29">
        <f t="shared" si="11"/>
        <v>5</v>
      </c>
      <c r="H46" s="47"/>
      <c r="I46" s="49"/>
      <c r="J46" s="49"/>
      <c r="K46" s="71"/>
      <c r="L46" s="48"/>
      <c r="M46" s="49"/>
      <c r="N46" s="49"/>
      <c r="O46" s="51"/>
      <c r="P46" s="47"/>
      <c r="Q46" s="49"/>
      <c r="R46" s="49"/>
      <c r="S46" s="71"/>
      <c r="T46" s="48"/>
      <c r="U46" s="49"/>
      <c r="V46" s="49"/>
      <c r="W46" s="51"/>
      <c r="X46" s="47"/>
      <c r="Y46" s="49"/>
      <c r="Z46" s="49"/>
      <c r="AA46" s="71"/>
      <c r="AB46" s="48"/>
      <c r="AC46" s="49"/>
      <c r="AD46" s="50"/>
      <c r="AE46" s="51"/>
      <c r="AF46" s="47"/>
      <c r="AG46" s="48"/>
      <c r="AH46" s="49"/>
      <c r="AI46" s="71"/>
      <c r="AJ46" s="48"/>
      <c r="AK46" s="49"/>
      <c r="AL46" s="50"/>
      <c r="AM46" s="51"/>
      <c r="AN46" s="47">
        <v>30</v>
      </c>
      <c r="AO46" s="49">
        <v>15</v>
      </c>
      <c r="AP46" s="49" t="s">
        <v>44</v>
      </c>
      <c r="AQ46" s="71">
        <v>5</v>
      </c>
      <c r="AR46" s="48"/>
      <c r="AS46" s="49"/>
      <c r="AT46" s="49"/>
      <c r="AU46" s="51"/>
    </row>
    <row r="47" spans="1:47" s="3" customFormat="1" ht="17.25" customHeight="1">
      <c r="A47" s="23">
        <v>8</v>
      </c>
      <c r="B47" s="54" t="s">
        <v>76</v>
      </c>
      <c r="C47" s="42" t="s">
        <v>105</v>
      </c>
      <c r="D47" s="26">
        <f t="shared" si="8"/>
        <v>45</v>
      </c>
      <c r="E47" s="27">
        <f t="shared" si="9"/>
        <v>15</v>
      </c>
      <c r="F47" s="28">
        <f t="shared" si="10"/>
        <v>30</v>
      </c>
      <c r="G47" s="29">
        <f t="shared" si="11"/>
        <v>3</v>
      </c>
      <c r="H47" s="47">
        <v>15</v>
      </c>
      <c r="I47" s="49">
        <v>30</v>
      </c>
      <c r="J47" s="49" t="s">
        <v>82</v>
      </c>
      <c r="K47" s="71">
        <v>3</v>
      </c>
      <c r="L47" s="48"/>
      <c r="M47" s="49"/>
      <c r="N47" s="49"/>
      <c r="O47" s="86"/>
      <c r="P47" s="47"/>
      <c r="Q47" s="49"/>
      <c r="R47" s="49"/>
      <c r="S47" s="71"/>
      <c r="T47" s="48"/>
      <c r="U47" s="49"/>
      <c r="V47" s="49"/>
      <c r="W47" s="86"/>
      <c r="X47" s="47"/>
      <c r="Y47" s="49"/>
      <c r="Z47" s="49"/>
      <c r="AA47" s="71"/>
      <c r="AB47" s="48"/>
      <c r="AC47" s="49"/>
      <c r="AD47" s="87"/>
      <c r="AE47" s="86"/>
      <c r="AF47" s="47"/>
      <c r="AG47" s="48"/>
      <c r="AH47" s="49"/>
      <c r="AI47" s="71"/>
      <c r="AJ47" s="48"/>
      <c r="AK47" s="49"/>
      <c r="AL47" s="87"/>
      <c r="AM47" s="86"/>
      <c r="AN47" s="47"/>
      <c r="AO47" s="49"/>
      <c r="AP47" s="49"/>
      <c r="AQ47" s="71"/>
      <c r="AR47" s="48"/>
      <c r="AS47" s="49"/>
      <c r="AT47" s="49"/>
      <c r="AU47" s="86"/>
    </row>
    <row r="48" spans="1:47" s="3" customFormat="1" ht="15.75" customHeight="1">
      <c r="A48" s="23">
        <v>9</v>
      </c>
      <c r="B48" s="54" t="s">
        <v>77</v>
      </c>
      <c r="C48" s="42" t="s">
        <v>106</v>
      </c>
      <c r="D48" s="26">
        <v>45</v>
      </c>
      <c r="E48" s="27">
        <f t="shared" si="9"/>
        <v>30</v>
      </c>
      <c r="F48" s="28">
        <v>15</v>
      </c>
      <c r="G48" s="29">
        <f t="shared" si="11"/>
        <v>3</v>
      </c>
      <c r="H48" s="47">
        <v>30</v>
      </c>
      <c r="I48" s="49">
        <v>15</v>
      </c>
      <c r="J48" s="49" t="s">
        <v>82</v>
      </c>
      <c r="K48" s="71">
        <v>3</v>
      </c>
      <c r="L48" s="48"/>
      <c r="M48" s="49"/>
      <c r="N48" s="49"/>
      <c r="O48" s="51"/>
      <c r="P48" s="47"/>
      <c r="Q48" s="49"/>
      <c r="R48" s="49"/>
      <c r="S48" s="77"/>
      <c r="T48" s="48"/>
      <c r="U48" s="49"/>
      <c r="V48" s="49"/>
      <c r="W48" s="51"/>
      <c r="X48" s="47"/>
      <c r="Y48" s="49"/>
      <c r="Z48" s="49"/>
      <c r="AA48" s="71"/>
      <c r="AB48" s="48"/>
      <c r="AC48" s="49"/>
      <c r="AD48" s="50"/>
      <c r="AE48" s="51"/>
      <c r="AF48" s="47"/>
      <c r="AG48" s="48"/>
      <c r="AH48" s="49"/>
      <c r="AI48" s="71"/>
      <c r="AJ48" s="48"/>
      <c r="AK48" s="49"/>
      <c r="AL48" s="50"/>
      <c r="AM48" s="51"/>
      <c r="AN48" s="47"/>
      <c r="AO48" s="49"/>
      <c r="AP48" s="49"/>
      <c r="AQ48" s="71"/>
      <c r="AR48" s="48"/>
      <c r="AS48" s="49"/>
      <c r="AT48" s="49"/>
      <c r="AU48" s="51"/>
    </row>
    <row r="49" spans="1:47" s="3" customFormat="1" ht="17.25" customHeight="1">
      <c r="A49" s="58">
        <v>10</v>
      </c>
      <c r="B49" s="59" t="s">
        <v>78</v>
      </c>
      <c r="C49" s="60" t="s">
        <v>107</v>
      </c>
      <c r="D49" s="26">
        <v>30</v>
      </c>
      <c r="E49" s="27">
        <v>15</v>
      </c>
      <c r="F49" s="28">
        <f t="shared" si="10"/>
        <v>15</v>
      </c>
      <c r="G49" s="29">
        <f t="shared" si="11"/>
        <v>2</v>
      </c>
      <c r="H49" s="88">
        <v>15</v>
      </c>
      <c r="I49" s="89">
        <v>15</v>
      </c>
      <c r="J49" s="89" t="s">
        <v>82</v>
      </c>
      <c r="K49" s="90">
        <v>2</v>
      </c>
      <c r="L49" s="91"/>
      <c r="M49" s="89"/>
      <c r="N49" s="87"/>
      <c r="O49" s="86"/>
      <c r="P49" s="88"/>
      <c r="Q49" s="91"/>
      <c r="R49" s="89"/>
      <c r="S49" s="90"/>
      <c r="T49" s="91"/>
      <c r="U49" s="89"/>
      <c r="V49" s="87"/>
      <c r="W49" s="86"/>
      <c r="X49" s="88"/>
      <c r="Y49" s="91"/>
      <c r="Z49" s="89"/>
      <c r="AA49" s="90"/>
      <c r="AB49" s="91"/>
      <c r="AC49" s="89"/>
      <c r="AD49" s="87"/>
      <c r="AE49" s="86"/>
      <c r="AF49" s="88"/>
      <c r="AG49" s="89"/>
      <c r="AH49" s="89"/>
      <c r="AI49" s="90"/>
      <c r="AJ49" s="91"/>
      <c r="AK49" s="89"/>
      <c r="AL49" s="87"/>
      <c r="AM49" s="86"/>
      <c r="AN49" s="88"/>
      <c r="AO49" s="89"/>
      <c r="AP49" s="89"/>
      <c r="AQ49" s="90"/>
      <c r="AR49" s="91"/>
      <c r="AS49" s="89"/>
      <c r="AT49" s="89"/>
      <c r="AU49" s="86"/>
    </row>
    <row r="50" spans="1:47" s="3" customFormat="1" ht="15.75" customHeight="1">
      <c r="A50" s="23">
        <v>11</v>
      </c>
      <c r="B50" s="54" t="s">
        <v>79</v>
      </c>
      <c r="C50" s="55" t="s">
        <v>121</v>
      </c>
      <c r="D50" s="26">
        <f t="shared" si="8"/>
        <v>45</v>
      </c>
      <c r="E50" s="27">
        <f t="shared" si="9"/>
        <v>30</v>
      </c>
      <c r="F50" s="28">
        <f t="shared" si="10"/>
        <v>15</v>
      </c>
      <c r="G50" s="29">
        <f t="shared" si="11"/>
        <v>4</v>
      </c>
      <c r="H50" s="47"/>
      <c r="I50" s="49"/>
      <c r="J50" s="49"/>
      <c r="K50" s="77"/>
      <c r="L50" s="48"/>
      <c r="M50" s="49"/>
      <c r="N50" s="87"/>
      <c r="O50" s="86"/>
      <c r="P50" s="47"/>
      <c r="Q50" s="48"/>
      <c r="R50" s="49"/>
      <c r="S50" s="71"/>
      <c r="T50" s="48">
        <v>30</v>
      </c>
      <c r="U50" s="49">
        <v>15</v>
      </c>
      <c r="V50" s="87" t="s">
        <v>44</v>
      </c>
      <c r="W50" s="86">
        <v>4</v>
      </c>
      <c r="X50" s="47"/>
      <c r="Y50" s="48"/>
      <c r="Z50" s="49"/>
      <c r="AA50" s="71"/>
      <c r="AB50" s="48"/>
      <c r="AC50" s="49"/>
      <c r="AD50" s="87"/>
      <c r="AE50" s="86"/>
      <c r="AF50" s="47"/>
      <c r="AG50" s="49"/>
      <c r="AH50" s="49"/>
      <c r="AI50" s="71"/>
      <c r="AJ50" s="48"/>
      <c r="AK50" s="49"/>
      <c r="AL50" s="87"/>
      <c r="AM50" s="86"/>
      <c r="AN50" s="47"/>
      <c r="AO50" s="49"/>
      <c r="AP50" s="49"/>
      <c r="AQ50" s="71"/>
      <c r="AR50" s="48"/>
      <c r="AS50" s="49"/>
      <c r="AT50" s="49"/>
      <c r="AU50" s="86"/>
    </row>
    <row r="51" spans="1:47" s="3" customFormat="1" ht="15.75" customHeight="1">
      <c r="A51" s="23">
        <v>12</v>
      </c>
      <c r="B51" s="54" t="s">
        <v>80</v>
      </c>
      <c r="C51" s="55" t="s">
        <v>122</v>
      </c>
      <c r="D51" s="26">
        <f t="shared" si="8"/>
        <v>45</v>
      </c>
      <c r="E51" s="27">
        <f t="shared" si="9"/>
        <v>30</v>
      </c>
      <c r="F51" s="28">
        <f t="shared" si="10"/>
        <v>15</v>
      </c>
      <c r="G51" s="29">
        <f t="shared" si="11"/>
        <v>5</v>
      </c>
      <c r="H51" s="47"/>
      <c r="I51" s="49"/>
      <c r="J51" s="49"/>
      <c r="K51" s="77"/>
      <c r="L51" s="48"/>
      <c r="M51" s="49"/>
      <c r="N51" s="87"/>
      <c r="O51" s="86"/>
      <c r="P51" s="47"/>
      <c r="Q51" s="48"/>
      <c r="R51" s="49"/>
      <c r="S51" s="71"/>
      <c r="T51" s="48"/>
      <c r="U51" s="49"/>
      <c r="V51" s="87"/>
      <c r="W51" s="86"/>
      <c r="X51" s="47"/>
      <c r="Y51" s="48"/>
      <c r="Z51" s="49"/>
      <c r="AA51" s="71"/>
      <c r="AB51" s="48">
        <v>30</v>
      </c>
      <c r="AC51" s="49">
        <v>15</v>
      </c>
      <c r="AD51" s="87" t="s">
        <v>44</v>
      </c>
      <c r="AE51" s="86">
        <v>5</v>
      </c>
      <c r="AF51" s="47"/>
      <c r="AG51" s="49"/>
      <c r="AH51" s="49"/>
      <c r="AI51" s="71"/>
      <c r="AJ51" s="48"/>
      <c r="AK51" s="49"/>
      <c r="AL51" s="87"/>
      <c r="AM51" s="86"/>
      <c r="AN51" s="47"/>
      <c r="AO51" s="49"/>
      <c r="AP51" s="49"/>
      <c r="AQ51" s="71"/>
      <c r="AR51" s="48"/>
      <c r="AS51" s="49"/>
      <c r="AT51" s="49"/>
      <c r="AU51" s="86"/>
    </row>
    <row r="52" spans="1:47" s="3" customFormat="1" ht="15.75" customHeight="1">
      <c r="A52" s="23">
        <v>13</v>
      </c>
      <c r="B52" s="54" t="s">
        <v>81</v>
      </c>
      <c r="C52" s="132" t="s">
        <v>144</v>
      </c>
      <c r="D52" s="26">
        <f t="shared" si="8"/>
        <v>45</v>
      </c>
      <c r="E52" s="27">
        <f t="shared" si="9"/>
        <v>30</v>
      </c>
      <c r="F52" s="28">
        <f t="shared" si="10"/>
        <v>15</v>
      </c>
      <c r="G52" s="29">
        <f t="shared" si="11"/>
        <v>5</v>
      </c>
      <c r="H52" s="47"/>
      <c r="I52" s="49"/>
      <c r="J52" s="49"/>
      <c r="K52" s="77"/>
      <c r="L52" s="48"/>
      <c r="M52" s="49"/>
      <c r="N52" s="87"/>
      <c r="O52" s="86"/>
      <c r="P52" s="47"/>
      <c r="Q52" s="48"/>
      <c r="R52" s="49"/>
      <c r="S52" s="71"/>
      <c r="T52" s="48"/>
      <c r="U52" s="49"/>
      <c r="V52" s="87"/>
      <c r="W52" s="86"/>
      <c r="X52" s="47"/>
      <c r="Y52" s="48"/>
      <c r="Z52" s="49"/>
      <c r="AA52" s="71"/>
      <c r="AB52" s="48"/>
      <c r="AC52" s="49"/>
      <c r="AD52" s="87"/>
      <c r="AE52" s="86"/>
      <c r="AF52" s="47"/>
      <c r="AG52" s="49"/>
      <c r="AH52" s="49"/>
      <c r="AI52" s="71"/>
      <c r="AJ52" s="48"/>
      <c r="AK52" s="49"/>
      <c r="AL52" s="87"/>
      <c r="AM52" s="86"/>
      <c r="AN52" s="47"/>
      <c r="AO52" s="49"/>
      <c r="AP52" s="49"/>
      <c r="AQ52" s="71"/>
      <c r="AR52" s="48">
        <v>30</v>
      </c>
      <c r="AS52" s="49">
        <v>15</v>
      </c>
      <c r="AT52" s="49" t="s">
        <v>44</v>
      </c>
      <c r="AU52" s="86">
        <v>5</v>
      </c>
    </row>
    <row r="53" spans="1:47" s="3" customFormat="1" ht="15.75" customHeight="1">
      <c r="A53" s="23">
        <v>14</v>
      </c>
      <c r="B53" s="54" t="s">
        <v>99</v>
      </c>
      <c r="C53" s="42" t="s">
        <v>108</v>
      </c>
      <c r="D53" s="26">
        <f>E53+F53</f>
        <v>60</v>
      </c>
      <c r="E53" s="27">
        <f>H53+L53+P53+T53+X53+AB53+AF53+AJ53+AN53+AR53</f>
        <v>0</v>
      </c>
      <c r="F53" s="28">
        <f>SUM(I53,M53,Q53,U53,Y53,AC53,AG53,AK53,AO53,AS53)</f>
        <v>60</v>
      </c>
      <c r="G53" s="29">
        <f>K53+O53+S53+W53+AA53+AE53+AI53+AM53+AQ53+AU53</f>
        <v>29</v>
      </c>
      <c r="H53" s="47"/>
      <c r="I53" s="49"/>
      <c r="J53" s="49"/>
      <c r="K53" s="77"/>
      <c r="L53" s="48"/>
      <c r="M53" s="49"/>
      <c r="N53" s="87"/>
      <c r="O53" s="86"/>
      <c r="P53" s="47"/>
      <c r="Q53" s="48"/>
      <c r="R53" s="49"/>
      <c r="S53" s="71"/>
      <c r="T53" s="48"/>
      <c r="U53" s="49"/>
      <c r="V53" s="87"/>
      <c r="W53" s="86"/>
      <c r="X53" s="47"/>
      <c r="Y53" s="48"/>
      <c r="Z53" s="49"/>
      <c r="AA53" s="71"/>
      <c r="AB53" s="48"/>
      <c r="AC53" s="49"/>
      <c r="AD53" s="87"/>
      <c r="AE53" s="86"/>
      <c r="AF53" s="47"/>
      <c r="AG53" s="49">
        <v>15</v>
      </c>
      <c r="AH53" s="49" t="s">
        <v>44</v>
      </c>
      <c r="AI53" s="78">
        <v>5</v>
      </c>
      <c r="AJ53" s="48"/>
      <c r="AK53" s="49">
        <v>15</v>
      </c>
      <c r="AL53" s="87" t="s">
        <v>44</v>
      </c>
      <c r="AM53" s="86">
        <v>5</v>
      </c>
      <c r="AN53" s="47"/>
      <c r="AO53" s="49">
        <v>15</v>
      </c>
      <c r="AP53" s="49" t="s">
        <v>44</v>
      </c>
      <c r="AQ53" s="71">
        <v>10</v>
      </c>
      <c r="AR53" s="48"/>
      <c r="AS53" s="49">
        <v>15</v>
      </c>
      <c r="AT53" s="49" t="s">
        <v>44</v>
      </c>
      <c r="AU53" s="86">
        <v>9</v>
      </c>
    </row>
    <row r="54" spans="1:47" s="3" customFormat="1" ht="15.75" customHeight="1">
      <c r="A54" s="23">
        <v>15</v>
      </c>
      <c r="B54" s="54" t="s">
        <v>130</v>
      </c>
      <c r="C54" s="105" t="s">
        <v>134</v>
      </c>
      <c r="D54" s="26">
        <f t="shared" si="8"/>
        <v>30</v>
      </c>
      <c r="E54" s="27">
        <f t="shared" si="9"/>
        <v>30</v>
      </c>
      <c r="F54" s="28">
        <f t="shared" si="10"/>
        <v>0</v>
      </c>
      <c r="G54" s="29">
        <f t="shared" si="11"/>
        <v>2</v>
      </c>
      <c r="H54" s="47"/>
      <c r="I54" s="49"/>
      <c r="J54" s="49"/>
      <c r="K54" s="77"/>
      <c r="L54" s="48"/>
      <c r="M54" s="49"/>
      <c r="N54" s="87"/>
      <c r="O54" s="86"/>
      <c r="P54" s="47"/>
      <c r="Q54" s="48"/>
      <c r="R54" s="49"/>
      <c r="S54" s="71"/>
      <c r="T54" s="48">
        <v>30</v>
      </c>
      <c r="U54" s="49"/>
      <c r="V54" s="87" t="s">
        <v>44</v>
      </c>
      <c r="W54" s="86">
        <v>2</v>
      </c>
      <c r="X54" s="47"/>
      <c r="Y54" s="48"/>
      <c r="Z54" s="49"/>
      <c r="AA54" s="71"/>
      <c r="AB54" s="48"/>
      <c r="AC54" s="49"/>
      <c r="AD54" s="87"/>
      <c r="AE54" s="86"/>
      <c r="AF54" s="47"/>
      <c r="AG54" s="49"/>
      <c r="AH54" s="49"/>
      <c r="AI54" s="71"/>
      <c r="AJ54" s="48"/>
      <c r="AK54" s="49"/>
      <c r="AL54" s="87"/>
      <c r="AM54" s="86"/>
      <c r="AN54" s="47"/>
      <c r="AO54" s="49"/>
      <c r="AP54" s="49"/>
      <c r="AQ54" s="71"/>
      <c r="AR54" s="48"/>
      <c r="AS54" s="49"/>
      <c r="AT54" s="49"/>
      <c r="AU54" s="86"/>
    </row>
    <row r="55" spans="1:47" s="3" customFormat="1" ht="15.75" customHeight="1">
      <c r="A55" s="23">
        <v>16</v>
      </c>
      <c r="B55" s="54" t="s">
        <v>131</v>
      </c>
      <c r="C55" s="42" t="s">
        <v>135</v>
      </c>
      <c r="D55" s="26">
        <f t="shared" si="8"/>
        <v>45</v>
      </c>
      <c r="E55" s="27">
        <f t="shared" si="9"/>
        <v>30</v>
      </c>
      <c r="F55" s="28">
        <f t="shared" si="10"/>
        <v>15</v>
      </c>
      <c r="G55" s="29">
        <f t="shared" si="11"/>
        <v>6</v>
      </c>
      <c r="H55" s="47"/>
      <c r="I55" s="49"/>
      <c r="J55" s="49"/>
      <c r="K55" s="77"/>
      <c r="L55" s="48"/>
      <c r="M55" s="49"/>
      <c r="N55" s="87"/>
      <c r="O55" s="86"/>
      <c r="P55" s="47"/>
      <c r="Q55" s="48"/>
      <c r="R55" s="49"/>
      <c r="S55" s="71"/>
      <c r="T55" s="48"/>
      <c r="U55" s="49"/>
      <c r="V55" s="87"/>
      <c r="W55" s="86"/>
      <c r="X55" s="47"/>
      <c r="Y55" s="48"/>
      <c r="Z55" s="49"/>
      <c r="AA55" s="71"/>
      <c r="AB55" s="48"/>
      <c r="AC55" s="49"/>
      <c r="AD55" s="87"/>
      <c r="AE55" s="86"/>
      <c r="AF55" s="47"/>
      <c r="AG55" s="49"/>
      <c r="AH55" s="49"/>
      <c r="AI55" s="71"/>
      <c r="AJ55" s="48">
        <v>30</v>
      </c>
      <c r="AK55" s="49">
        <v>15</v>
      </c>
      <c r="AL55" s="87" t="s">
        <v>44</v>
      </c>
      <c r="AM55" s="86">
        <v>6</v>
      </c>
      <c r="AN55" s="47"/>
      <c r="AO55" s="49"/>
      <c r="AP55" s="49"/>
      <c r="AQ55" s="71"/>
      <c r="AR55" s="48"/>
      <c r="AS55" s="49"/>
      <c r="AT55" s="49"/>
      <c r="AU55" s="86"/>
    </row>
    <row r="56" spans="1:47" s="3" customFormat="1" ht="15.75" customHeight="1">
      <c r="A56" s="23">
        <v>17</v>
      </c>
      <c r="B56" s="54" t="s">
        <v>132</v>
      </c>
      <c r="C56" s="105" t="s">
        <v>136</v>
      </c>
      <c r="D56" s="26">
        <f t="shared" si="8"/>
        <v>30</v>
      </c>
      <c r="E56" s="27">
        <f t="shared" si="9"/>
        <v>30</v>
      </c>
      <c r="F56" s="28">
        <f t="shared" si="10"/>
        <v>0</v>
      </c>
      <c r="G56" s="29">
        <f t="shared" si="11"/>
        <v>6</v>
      </c>
      <c r="H56" s="47"/>
      <c r="I56" s="49"/>
      <c r="J56" s="49"/>
      <c r="K56" s="77"/>
      <c r="L56" s="91"/>
      <c r="M56" s="89"/>
      <c r="N56" s="87"/>
      <c r="O56" s="86"/>
      <c r="P56" s="47"/>
      <c r="Q56" s="48"/>
      <c r="R56" s="49"/>
      <c r="S56" s="71"/>
      <c r="T56" s="91"/>
      <c r="U56" s="89"/>
      <c r="V56" s="87"/>
      <c r="W56" s="86"/>
      <c r="X56" s="47"/>
      <c r="Y56" s="48"/>
      <c r="Z56" s="49"/>
      <c r="AA56" s="71"/>
      <c r="AB56" s="91"/>
      <c r="AC56" s="89"/>
      <c r="AD56" s="87"/>
      <c r="AE56" s="86"/>
      <c r="AF56" s="47"/>
      <c r="AG56" s="49"/>
      <c r="AH56" s="49"/>
      <c r="AI56" s="71"/>
      <c r="AJ56" s="91">
        <v>30</v>
      </c>
      <c r="AK56" s="89"/>
      <c r="AL56" s="87" t="s">
        <v>44</v>
      </c>
      <c r="AM56" s="86">
        <v>6</v>
      </c>
      <c r="AN56" s="47"/>
      <c r="AO56" s="49"/>
      <c r="AP56" s="49"/>
      <c r="AQ56" s="71"/>
      <c r="AR56" s="91"/>
      <c r="AS56" s="89"/>
      <c r="AT56" s="89"/>
      <c r="AU56" s="86"/>
    </row>
    <row r="57" spans="1:47" s="3" customFormat="1" ht="15.75" customHeight="1">
      <c r="A57" s="23">
        <v>18</v>
      </c>
      <c r="B57" s="54" t="s">
        <v>133</v>
      </c>
      <c r="C57" s="106" t="s">
        <v>137</v>
      </c>
      <c r="D57" s="26">
        <f t="shared" si="8"/>
        <v>45</v>
      </c>
      <c r="E57" s="27">
        <f t="shared" si="9"/>
        <v>30</v>
      </c>
      <c r="F57" s="28">
        <f t="shared" si="10"/>
        <v>15</v>
      </c>
      <c r="G57" s="29">
        <f t="shared" si="11"/>
        <v>5</v>
      </c>
      <c r="H57" s="107"/>
      <c r="I57" s="108"/>
      <c r="J57" s="108"/>
      <c r="K57" s="109"/>
      <c r="L57" s="110"/>
      <c r="M57" s="108"/>
      <c r="N57" s="108"/>
      <c r="O57" s="111"/>
      <c r="P57" s="107"/>
      <c r="Q57" s="108"/>
      <c r="R57" s="108"/>
      <c r="S57" s="109"/>
      <c r="T57" s="110"/>
      <c r="U57" s="108"/>
      <c r="V57" s="108"/>
      <c r="W57" s="111"/>
      <c r="X57" s="107"/>
      <c r="Y57" s="108"/>
      <c r="Z57" s="108"/>
      <c r="AA57" s="109"/>
      <c r="AB57" s="110"/>
      <c r="AC57" s="108"/>
      <c r="AD57" s="108"/>
      <c r="AE57" s="111"/>
      <c r="AF57" s="107"/>
      <c r="AG57" s="108"/>
      <c r="AH57" s="108"/>
      <c r="AI57" s="109"/>
      <c r="AJ57" s="110"/>
      <c r="AK57" s="108"/>
      <c r="AL57" s="108"/>
      <c r="AM57" s="111"/>
      <c r="AN57" s="112">
        <v>30</v>
      </c>
      <c r="AO57" s="99">
        <v>15</v>
      </c>
      <c r="AP57" s="99" t="s">
        <v>44</v>
      </c>
      <c r="AQ57" s="119">
        <v>5</v>
      </c>
      <c r="AR57" s="110"/>
      <c r="AS57" s="108"/>
      <c r="AT57" s="108"/>
      <c r="AU57" s="111"/>
    </row>
    <row r="58" spans="1:47" s="3" customFormat="1" ht="15.75" customHeight="1">
      <c r="A58" s="138"/>
      <c r="B58" s="139"/>
      <c r="C58" s="140"/>
      <c r="D58" s="37">
        <f>SUM(D40:D57)</f>
        <v>750</v>
      </c>
      <c r="E58" s="38">
        <f>SUM(E40:E57)</f>
        <v>450</v>
      </c>
      <c r="F58" s="52">
        <f>SUM(F40:F57)</f>
        <v>300</v>
      </c>
      <c r="G58" s="53">
        <f>SUM(G40:G57)</f>
        <v>93</v>
      </c>
      <c r="H58" s="141"/>
      <c r="I58" s="142"/>
      <c r="J58" s="142"/>
      <c r="K58" s="142"/>
      <c r="L58" s="142"/>
      <c r="M58" s="142"/>
      <c r="N58" s="142"/>
      <c r="O58" s="142"/>
      <c r="P58" s="142"/>
      <c r="Q58" s="142"/>
      <c r="R58" s="142"/>
      <c r="S58" s="142"/>
      <c r="T58" s="142"/>
      <c r="U58" s="142"/>
      <c r="V58" s="142"/>
      <c r="W58" s="142"/>
      <c r="X58" s="142"/>
      <c r="Y58" s="142"/>
      <c r="Z58" s="142"/>
      <c r="AA58" s="142"/>
      <c r="AB58" s="142"/>
      <c r="AC58" s="142"/>
      <c r="AD58" s="142"/>
      <c r="AE58" s="142"/>
      <c r="AF58" s="142"/>
      <c r="AG58" s="142"/>
      <c r="AH58" s="142"/>
      <c r="AI58" s="142"/>
      <c r="AJ58" s="142"/>
      <c r="AK58" s="142"/>
      <c r="AL58" s="142"/>
      <c r="AM58" s="142"/>
      <c r="AN58" s="142"/>
      <c r="AO58" s="142"/>
      <c r="AP58" s="142"/>
      <c r="AQ58" s="142"/>
      <c r="AR58" s="142"/>
      <c r="AS58" s="142"/>
      <c r="AT58" s="142"/>
      <c r="AU58" s="143"/>
    </row>
    <row r="59" spans="1:47" s="3" customFormat="1" ht="15.75" customHeight="1">
      <c r="A59" s="22" t="s">
        <v>38</v>
      </c>
      <c r="B59" s="135" t="s">
        <v>68</v>
      </c>
      <c r="C59" s="182"/>
      <c r="D59" s="182"/>
      <c r="E59" s="182"/>
      <c r="F59" s="182"/>
      <c r="G59" s="182"/>
      <c r="H59" s="182"/>
      <c r="I59" s="182"/>
      <c r="J59" s="182"/>
      <c r="K59" s="182"/>
      <c r="L59" s="182"/>
      <c r="M59" s="182"/>
      <c r="N59" s="182"/>
      <c r="O59" s="182"/>
      <c r="P59" s="182"/>
      <c r="Q59" s="182"/>
      <c r="R59" s="182"/>
      <c r="S59" s="182"/>
      <c r="T59" s="182"/>
      <c r="U59" s="182"/>
      <c r="V59" s="182"/>
      <c r="W59" s="182"/>
      <c r="X59" s="182"/>
      <c r="Y59" s="182"/>
      <c r="Z59" s="182"/>
      <c r="AA59" s="182"/>
      <c r="AB59" s="182"/>
      <c r="AC59" s="182"/>
      <c r="AD59" s="182"/>
      <c r="AE59" s="182"/>
      <c r="AF59" s="182"/>
      <c r="AG59" s="182"/>
      <c r="AH59" s="182"/>
      <c r="AI59" s="182"/>
      <c r="AJ59" s="182"/>
      <c r="AK59" s="182"/>
      <c r="AL59" s="182"/>
      <c r="AM59" s="182"/>
      <c r="AN59" s="182"/>
      <c r="AO59" s="182"/>
      <c r="AP59" s="182"/>
      <c r="AQ59" s="182"/>
      <c r="AR59" s="182"/>
      <c r="AS59" s="182"/>
      <c r="AT59" s="182"/>
      <c r="AU59" s="183"/>
    </row>
    <row r="60" spans="1:47" s="3" customFormat="1" ht="15.75" customHeight="1">
      <c r="A60" s="23">
        <v>1</v>
      </c>
      <c r="B60" s="61" t="s">
        <v>114</v>
      </c>
      <c r="C60" s="56" t="s">
        <v>116</v>
      </c>
      <c r="D60" s="26">
        <f>E60+F60</f>
        <v>210</v>
      </c>
      <c r="E60" s="27">
        <f>H60+L60+P60+T60+X60+AB60+AF60+AJ60+AN60+AR60</f>
        <v>210</v>
      </c>
      <c r="F60" s="28">
        <f>SUM(I60,M60,Q60,U60,Y60,AC60,AG60,AK60,AO60,AS60)</f>
        <v>0</v>
      </c>
      <c r="G60" s="29">
        <f>K60+O60+S60+W60+AA60+AE60+AI60+AM60+AQ60+AU60</f>
        <v>28</v>
      </c>
      <c r="H60" s="34"/>
      <c r="I60" s="30"/>
      <c r="J60" s="30"/>
      <c r="K60" s="69"/>
      <c r="L60" s="57">
        <v>30</v>
      </c>
      <c r="M60" s="31"/>
      <c r="N60" s="31" t="s">
        <v>44</v>
      </c>
      <c r="O60" s="28">
        <v>4</v>
      </c>
      <c r="P60" s="34">
        <v>30</v>
      </c>
      <c r="Q60" s="44"/>
      <c r="R60" s="44" t="s">
        <v>44</v>
      </c>
      <c r="S60" s="69">
        <v>4</v>
      </c>
      <c r="T60" s="57">
        <v>30</v>
      </c>
      <c r="U60" s="27"/>
      <c r="V60" s="31" t="s">
        <v>44</v>
      </c>
      <c r="W60" s="28">
        <v>4</v>
      </c>
      <c r="X60" s="34">
        <v>30</v>
      </c>
      <c r="Y60" s="44"/>
      <c r="Z60" s="44" t="s">
        <v>44</v>
      </c>
      <c r="AA60" s="69">
        <v>4</v>
      </c>
      <c r="AB60" s="57">
        <v>30</v>
      </c>
      <c r="AC60" s="27"/>
      <c r="AD60" s="31" t="s">
        <v>44</v>
      </c>
      <c r="AE60" s="28">
        <v>4</v>
      </c>
      <c r="AF60" s="34">
        <v>30</v>
      </c>
      <c r="AG60" s="44"/>
      <c r="AH60" s="44" t="s">
        <v>44</v>
      </c>
      <c r="AI60" s="69">
        <v>4</v>
      </c>
      <c r="AJ60" s="57">
        <v>30</v>
      </c>
      <c r="AK60" s="27"/>
      <c r="AL60" s="31" t="s">
        <v>44</v>
      </c>
      <c r="AM60" s="28">
        <v>4</v>
      </c>
      <c r="AN60" s="34"/>
      <c r="AO60" s="44"/>
      <c r="AP60" s="44"/>
      <c r="AQ60" s="69"/>
      <c r="AR60" s="57"/>
      <c r="AS60" s="27"/>
      <c r="AT60" s="31"/>
      <c r="AU60" s="28"/>
    </row>
    <row r="61" spans="1:47" s="3" customFormat="1" ht="15.75" customHeight="1">
      <c r="A61" s="23">
        <v>2</v>
      </c>
      <c r="B61" s="61" t="s">
        <v>114</v>
      </c>
      <c r="C61" s="56" t="s">
        <v>116</v>
      </c>
      <c r="D61" s="26">
        <f>E61+F61</f>
        <v>150</v>
      </c>
      <c r="E61" s="27">
        <f>H61+L61+P61+T61+X61+AB61+AF61+AJ61+AN61+AR61</f>
        <v>150</v>
      </c>
      <c r="F61" s="28">
        <f>SUM(I61,M61,Q61,U61,Y61,AC61,AG61,AK61,AO61,AS61)</f>
        <v>0</v>
      </c>
      <c r="G61" s="29">
        <f>K61+O61+S61+W61+AA61+AE61+AI61+AM61+AQ61+AU61</f>
        <v>20</v>
      </c>
      <c r="H61" s="34"/>
      <c r="I61" s="44"/>
      <c r="J61" s="30"/>
      <c r="K61" s="69"/>
      <c r="L61" s="57">
        <v>30</v>
      </c>
      <c r="M61" s="31"/>
      <c r="N61" s="31" t="s">
        <v>44</v>
      </c>
      <c r="O61" s="28">
        <v>4</v>
      </c>
      <c r="P61" s="34">
        <v>30</v>
      </c>
      <c r="Q61" s="44"/>
      <c r="R61" s="44" t="s">
        <v>44</v>
      </c>
      <c r="S61" s="69">
        <v>4</v>
      </c>
      <c r="T61" s="57"/>
      <c r="U61" s="27"/>
      <c r="V61" s="31"/>
      <c r="W61" s="28"/>
      <c r="X61" s="34"/>
      <c r="Y61" s="44"/>
      <c r="Z61" s="44"/>
      <c r="AA61" s="69"/>
      <c r="AB61" s="57">
        <v>30</v>
      </c>
      <c r="AC61" s="27"/>
      <c r="AD61" s="31" t="s">
        <v>44</v>
      </c>
      <c r="AE61" s="28">
        <v>4</v>
      </c>
      <c r="AF61" s="34">
        <v>30</v>
      </c>
      <c r="AG61" s="44"/>
      <c r="AH61" s="44" t="s">
        <v>44</v>
      </c>
      <c r="AI61" s="69">
        <v>4</v>
      </c>
      <c r="AJ61" s="57">
        <v>30</v>
      </c>
      <c r="AK61" s="27"/>
      <c r="AL61" s="31" t="s">
        <v>44</v>
      </c>
      <c r="AM61" s="28">
        <v>4</v>
      </c>
      <c r="AN61" s="34"/>
      <c r="AO61" s="44"/>
      <c r="AP61" s="44"/>
      <c r="AQ61" s="69"/>
      <c r="AR61" s="57"/>
      <c r="AS61" s="27"/>
      <c r="AT61" s="31"/>
      <c r="AU61" s="28"/>
    </row>
    <row r="62" spans="1:47" s="3" customFormat="1" ht="15.75" customHeight="1">
      <c r="A62" s="23">
        <v>3</v>
      </c>
      <c r="B62" s="61" t="s">
        <v>114</v>
      </c>
      <c r="C62" s="130" t="s">
        <v>140</v>
      </c>
      <c r="D62" s="26">
        <f>E62+F62</f>
        <v>30</v>
      </c>
      <c r="E62" s="27">
        <f>H62+L62+P62+T62+X62+AB62+AF62+AJ62+AN62+AR62</f>
        <v>30</v>
      </c>
      <c r="F62" s="28">
        <f>SUM(I62,M62,Q62,U62,Y62,AC62,AG62,AK62,AO62,AS62)</f>
        <v>0</v>
      </c>
      <c r="G62" s="29">
        <f>K62+O62+S62+W62+AA62+AE62+AI62+AM62+AQ62+AU62</f>
        <v>4</v>
      </c>
      <c r="H62" s="34"/>
      <c r="I62" s="30"/>
      <c r="J62" s="30"/>
      <c r="K62" s="69"/>
      <c r="L62" s="121"/>
      <c r="M62" s="30"/>
      <c r="N62" s="30"/>
      <c r="O62" s="36"/>
      <c r="P62" s="34"/>
      <c r="Q62" s="30"/>
      <c r="R62" s="30"/>
      <c r="S62" s="69"/>
      <c r="T62" s="121"/>
      <c r="U62" s="30"/>
      <c r="V62" s="30"/>
      <c r="W62" s="35"/>
      <c r="X62" s="34"/>
      <c r="Y62" s="30"/>
      <c r="Z62" s="30"/>
      <c r="AA62" s="69"/>
      <c r="AB62" s="44"/>
      <c r="AC62" s="30"/>
      <c r="AD62" s="30"/>
      <c r="AE62" s="35"/>
      <c r="AF62" s="34"/>
      <c r="AG62" s="30"/>
      <c r="AH62" s="30"/>
      <c r="AI62" s="69"/>
      <c r="AJ62" s="44"/>
      <c r="AK62" s="30"/>
      <c r="AL62" s="30"/>
      <c r="AM62" s="35"/>
      <c r="AN62" s="34"/>
      <c r="AO62" s="30"/>
      <c r="AP62" s="30"/>
      <c r="AQ62" s="69"/>
      <c r="AR62" s="44">
        <v>30</v>
      </c>
      <c r="AS62" s="30"/>
      <c r="AT62" s="30" t="s">
        <v>44</v>
      </c>
      <c r="AU62" s="36">
        <v>4</v>
      </c>
    </row>
    <row r="63" spans="1:47" s="3" customFormat="1" ht="15.75" customHeight="1">
      <c r="A63" s="23">
        <v>4</v>
      </c>
      <c r="B63" s="61" t="s">
        <v>114</v>
      </c>
      <c r="C63" s="130" t="s">
        <v>141</v>
      </c>
      <c r="D63" s="26">
        <f>E63+F63</f>
        <v>30</v>
      </c>
      <c r="E63" s="27">
        <f>H63+L63+P63+T63+X63+AB63+AF63+AJ63+AN63+AR63</f>
        <v>30</v>
      </c>
      <c r="F63" s="28">
        <f>SUM(I63,M63,Q63,U63,Y63,AC63,AG63,AK63,AO63,AS63)</f>
        <v>0</v>
      </c>
      <c r="G63" s="29">
        <f>K63+O63+S63+W63+AA63+AE63+AI63+AM63+AQ63+AU63</f>
        <v>4</v>
      </c>
      <c r="H63" s="34"/>
      <c r="I63" s="30"/>
      <c r="J63" s="30"/>
      <c r="K63" s="69"/>
      <c r="L63" s="121"/>
      <c r="M63" s="30"/>
      <c r="N63" s="30"/>
      <c r="O63" s="36"/>
      <c r="P63" s="34"/>
      <c r="Q63" s="30"/>
      <c r="R63" s="30"/>
      <c r="S63" s="69"/>
      <c r="T63" s="121"/>
      <c r="U63" s="30"/>
      <c r="V63" s="30"/>
      <c r="W63" s="35"/>
      <c r="X63" s="34"/>
      <c r="Y63" s="30"/>
      <c r="Z63" s="30"/>
      <c r="AA63" s="69"/>
      <c r="AB63" s="44"/>
      <c r="AC63" s="30"/>
      <c r="AD63" s="30"/>
      <c r="AE63" s="35"/>
      <c r="AF63" s="34"/>
      <c r="AG63" s="30"/>
      <c r="AH63" s="30"/>
      <c r="AI63" s="69"/>
      <c r="AJ63" s="44"/>
      <c r="AK63" s="30"/>
      <c r="AL63" s="30"/>
      <c r="AM63" s="35"/>
      <c r="AN63" s="34"/>
      <c r="AO63" s="30"/>
      <c r="AP63" s="30"/>
      <c r="AQ63" s="69"/>
      <c r="AR63" s="44">
        <v>30</v>
      </c>
      <c r="AS63" s="30"/>
      <c r="AT63" s="30" t="s">
        <v>44</v>
      </c>
      <c r="AU63" s="36">
        <v>4</v>
      </c>
    </row>
    <row r="64" spans="1:47" s="3" customFormat="1" ht="15.75" customHeight="1">
      <c r="A64" s="23">
        <v>5</v>
      </c>
      <c r="B64" s="61" t="s">
        <v>114</v>
      </c>
      <c r="C64" s="55" t="s">
        <v>142</v>
      </c>
      <c r="D64" s="26">
        <f>E64+F64</f>
        <v>30</v>
      </c>
      <c r="E64" s="27">
        <f>H64+L64+P64+T64+X64+AB64+AF64+AJ64+AN64+AR64</f>
        <v>30</v>
      </c>
      <c r="F64" s="28">
        <f>SUM(I64,M64,Q64,U64,Y64,AC64,AG64,AK64,AO64,AS64)</f>
        <v>0</v>
      </c>
      <c r="G64" s="29">
        <f>K64+O64+S64+W64+AA64+AE64+AI64+AM64+AQ64+AU64</f>
        <v>4</v>
      </c>
      <c r="H64" s="34"/>
      <c r="I64" s="30"/>
      <c r="J64" s="30"/>
      <c r="K64" s="69"/>
      <c r="L64" s="121"/>
      <c r="M64" s="30"/>
      <c r="N64" s="30"/>
      <c r="O64" s="36"/>
      <c r="P64" s="34"/>
      <c r="Q64" s="30"/>
      <c r="R64" s="30"/>
      <c r="S64" s="69"/>
      <c r="T64" s="121"/>
      <c r="U64" s="30"/>
      <c r="V64" s="30"/>
      <c r="W64" s="35"/>
      <c r="X64" s="34"/>
      <c r="Y64" s="30"/>
      <c r="Z64" s="30"/>
      <c r="AA64" s="69"/>
      <c r="AB64" s="44"/>
      <c r="AC64" s="30"/>
      <c r="AD64" s="30"/>
      <c r="AE64" s="35"/>
      <c r="AF64" s="34"/>
      <c r="AG64" s="30"/>
      <c r="AH64" s="30"/>
      <c r="AI64" s="69"/>
      <c r="AJ64" s="44"/>
      <c r="AK64" s="30"/>
      <c r="AL64" s="30"/>
      <c r="AM64" s="35"/>
      <c r="AN64" s="34"/>
      <c r="AO64" s="30"/>
      <c r="AP64" s="30"/>
      <c r="AQ64" s="69"/>
      <c r="AR64" s="44">
        <v>30</v>
      </c>
      <c r="AS64" s="30"/>
      <c r="AT64" s="30" t="s">
        <v>44</v>
      </c>
      <c r="AU64" s="36">
        <v>4</v>
      </c>
    </row>
    <row r="65" spans="1:47" s="3" customFormat="1" ht="15.75" customHeight="1">
      <c r="A65" s="23">
        <v>6</v>
      </c>
      <c r="B65" s="61" t="s">
        <v>114</v>
      </c>
      <c r="C65" s="131" t="s">
        <v>143</v>
      </c>
      <c r="D65" s="123">
        <f>E65+F65</f>
        <v>30</v>
      </c>
      <c r="E65" s="124">
        <f>H65+L65+P65+T65+X65+AB65+AF65+AJ65+AN65+AR65</f>
        <v>30</v>
      </c>
      <c r="F65" s="125">
        <f>SUM(I65,M65,Q65,U65,Y65,AC65,AG65,AK65,AO65,AS65)</f>
        <v>0</v>
      </c>
      <c r="G65" s="120">
        <f>K65+O65+S65+W65+AA65+AE65+AI65+AM65+AQ65+AU65</f>
        <v>4</v>
      </c>
      <c r="H65" s="123"/>
      <c r="I65" s="124"/>
      <c r="J65" s="124"/>
      <c r="K65" s="126"/>
      <c r="L65" s="127"/>
      <c r="M65" s="124"/>
      <c r="N65" s="124"/>
      <c r="O65" s="125"/>
      <c r="P65" s="123"/>
      <c r="Q65" s="124"/>
      <c r="R65" s="124"/>
      <c r="S65" s="126"/>
      <c r="T65" s="127"/>
      <c r="U65" s="124"/>
      <c r="V65" s="124"/>
      <c r="W65" s="128"/>
      <c r="X65" s="123"/>
      <c r="Y65" s="124"/>
      <c r="Z65" s="124"/>
      <c r="AA65" s="126"/>
      <c r="AB65" s="129"/>
      <c r="AC65" s="124"/>
      <c r="AD65" s="124"/>
      <c r="AE65" s="128"/>
      <c r="AF65" s="123"/>
      <c r="AG65" s="124"/>
      <c r="AH65" s="124"/>
      <c r="AI65" s="126"/>
      <c r="AJ65" s="129"/>
      <c r="AK65" s="124"/>
      <c r="AL65" s="124"/>
      <c r="AM65" s="128"/>
      <c r="AN65" s="123"/>
      <c r="AO65" s="124"/>
      <c r="AP65" s="124"/>
      <c r="AQ65" s="126"/>
      <c r="AR65" s="129">
        <v>30</v>
      </c>
      <c r="AS65" s="124"/>
      <c r="AT65" s="124" t="s">
        <v>44</v>
      </c>
      <c r="AU65" s="125">
        <v>4</v>
      </c>
    </row>
    <row r="66" spans="1:47" s="3" customFormat="1" ht="15.75" customHeight="1">
      <c r="A66" s="167" t="s">
        <v>10</v>
      </c>
      <c r="B66" s="168"/>
      <c r="C66" s="169"/>
      <c r="D66" s="122">
        <f>SUM(D60,D61:D61)</f>
        <v>360</v>
      </c>
      <c r="E66" s="122">
        <f>SUM(E60,E61:E61)</f>
        <v>360</v>
      </c>
      <c r="F66" s="122">
        <f>SUM(F60,F61:F61)</f>
        <v>0</v>
      </c>
      <c r="G66" s="122">
        <f>SUM(G60,G61:G61)</f>
        <v>48</v>
      </c>
      <c r="H66" s="179"/>
      <c r="I66" s="180"/>
      <c r="J66" s="180"/>
      <c r="K66" s="180"/>
      <c r="L66" s="180"/>
      <c r="M66" s="180"/>
      <c r="N66" s="180"/>
      <c r="O66" s="180"/>
      <c r="P66" s="180"/>
      <c r="Q66" s="180"/>
      <c r="R66" s="180"/>
      <c r="S66" s="180"/>
      <c r="T66" s="180"/>
      <c r="U66" s="180"/>
      <c r="V66" s="180"/>
      <c r="W66" s="180"/>
      <c r="X66" s="180"/>
      <c r="Y66" s="180"/>
      <c r="Z66" s="180"/>
      <c r="AA66" s="180"/>
      <c r="AB66" s="180"/>
      <c r="AC66" s="180"/>
      <c r="AD66" s="180"/>
      <c r="AE66" s="180"/>
      <c r="AF66" s="180"/>
      <c r="AG66" s="180"/>
      <c r="AH66" s="180"/>
      <c r="AI66" s="180"/>
      <c r="AJ66" s="180"/>
      <c r="AK66" s="180"/>
      <c r="AL66" s="180"/>
      <c r="AM66" s="180"/>
      <c r="AN66" s="180"/>
      <c r="AO66" s="180"/>
      <c r="AP66" s="180"/>
      <c r="AQ66" s="180"/>
      <c r="AR66" s="180"/>
      <c r="AS66" s="180"/>
      <c r="AT66" s="180"/>
      <c r="AU66" s="181"/>
    </row>
    <row r="67" spans="1:47" s="3" customFormat="1" ht="15.75" customHeight="1">
      <c r="A67" s="194" t="s">
        <v>9</v>
      </c>
      <c r="B67" s="195"/>
      <c r="C67" s="196"/>
      <c r="D67" s="190">
        <f>SUM(D13,D26,D38,D58,D66)</f>
        <v>2805</v>
      </c>
      <c r="E67" s="190">
        <f>SUM(E13,E26,E38,E58,E66)</f>
        <v>1590</v>
      </c>
      <c r="F67" s="190">
        <f>SUM(F13,F26,F38,F58,F66)</f>
        <v>1215</v>
      </c>
      <c r="G67" s="192">
        <f>SUM(G13,G26+G19,G38,G58,G66)</f>
        <v>290</v>
      </c>
      <c r="H67" s="62">
        <f>SUM(H9:H61)</f>
        <v>210</v>
      </c>
      <c r="I67" s="62">
        <f>SUM(I9:I61)</f>
        <v>270</v>
      </c>
      <c r="J67" s="63"/>
      <c r="K67" s="92">
        <f>SUM(K9:K61)</f>
        <v>30</v>
      </c>
      <c r="L67" s="62">
        <f>SUM(L9:L61)</f>
        <v>240</v>
      </c>
      <c r="M67" s="62">
        <f>SUM(M9:M61)</f>
        <v>165</v>
      </c>
      <c r="N67" s="63"/>
      <c r="O67" s="92">
        <f>SUM(O9:O61)</f>
        <v>30</v>
      </c>
      <c r="P67" s="62">
        <f>SUM(P9:P61)</f>
        <v>120</v>
      </c>
      <c r="Q67" s="92">
        <f>SUM(Q9:Q61)</f>
        <v>150</v>
      </c>
      <c r="R67" s="63"/>
      <c r="S67" s="92">
        <f>SUM(S9:S61)</f>
        <v>30</v>
      </c>
      <c r="T67" s="92">
        <f>SUM(T9:T61)</f>
        <v>240</v>
      </c>
      <c r="U67" s="92">
        <f>SUM(U9:U61)</f>
        <v>165</v>
      </c>
      <c r="V67" s="63"/>
      <c r="W67" s="92">
        <f>SUM(W9:W61)</f>
        <v>30</v>
      </c>
      <c r="X67" s="92">
        <f>SUM(X9:X61)</f>
        <v>150</v>
      </c>
      <c r="Y67" s="92">
        <f>SUM(Y9:Y61)</f>
        <v>150</v>
      </c>
      <c r="Z67" s="63"/>
      <c r="AA67" s="92">
        <f>SUM(AA9:AA61)</f>
        <v>30</v>
      </c>
      <c r="AB67" s="92">
        <f>SUM(AB9:AB61)</f>
        <v>150</v>
      </c>
      <c r="AC67" s="92">
        <f>SUM(AC9:AC61)</f>
        <v>105</v>
      </c>
      <c r="AD67" s="63"/>
      <c r="AE67" s="92">
        <f>SUM(AE9:AE61)</f>
        <v>30</v>
      </c>
      <c r="AF67" s="92">
        <f>SUM(AF9:AF61)</f>
        <v>180</v>
      </c>
      <c r="AG67" s="92">
        <f>SUM(AG9:AG61)</f>
        <v>60</v>
      </c>
      <c r="AH67" s="63"/>
      <c r="AI67" s="92">
        <f>SUM(AI9:AI61)</f>
        <v>30</v>
      </c>
      <c r="AJ67" s="92">
        <f>SUM(AJ9:AJ61)</f>
        <v>150</v>
      </c>
      <c r="AK67" s="92">
        <f>SUM(AK9:AK61)</f>
        <v>45</v>
      </c>
      <c r="AL67" s="63"/>
      <c r="AM67" s="92">
        <f>SUM(AM9:AM61)</f>
        <v>30</v>
      </c>
      <c r="AN67" s="92">
        <f>SUM(AN9:AN61)</f>
        <v>120</v>
      </c>
      <c r="AO67" s="92">
        <f>SUM(AO9:AO61)</f>
        <v>75</v>
      </c>
      <c r="AP67" s="63"/>
      <c r="AQ67" s="92">
        <f>SUM(AQ9:AQ61)</f>
        <v>30</v>
      </c>
      <c r="AR67" s="92">
        <f>SUM(AR9:AR65)</f>
        <v>150</v>
      </c>
      <c r="AS67" s="92">
        <f>SUM(AS9:AS65)</f>
        <v>30</v>
      </c>
      <c r="AT67" s="63"/>
      <c r="AU67" s="92">
        <f>SUM(AU9:AU65)</f>
        <v>30</v>
      </c>
    </row>
    <row r="68" spans="1:47" s="3" customFormat="1" ht="15.75" customHeight="1">
      <c r="A68" s="197"/>
      <c r="B68" s="198"/>
      <c r="C68" s="199"/>
      <c r="D68" s="191"/>
      <c r="E68" s="191"/>
      <c r="F68" s="191"/>
      <c r="G68" s="193"/>
      <c r="H68" s="187">
        <f>SUM(H67,I67)</f>
        <v>480</v>
      </c>
      <c r="I68" s="188"/>
      <c r="J68" s="188"/>
      <c r="K68" s="189"/>
      <c r="L68" s="152">
        <f>SUM(L67,M67)</f>
        <v>405</v>
      </c>
      <c r="M68" s="153"/>
      <c r="N68" s="153"/>
      <c r="O68" s="153"/>
      <c r="P68" s="187">
        <f>SUM(P67,Q67)</f>
        <v>270</v>
      </c>
      <c r="Q68" s="188"/>
      <c r="R68" s="188"/>
      <c r="S68" s="189"/>
      <c r="T68" s="152">
        <f>SUM(T67,U67)</f>
        <v>405</v>
      </c>
      <c r="U68" s="153"/>
      <c r="V68" s="153"/>
      <c r="W68" s="153"/>
      <c r="X68" s="187">
        <f>SUM(X67,Y67)</f>
        <v>300</v>
      </c>
      <c r="Y68" s="188"/>
      <c r="Z68" s="188"/>
      <c r="AA68" s="189"/>
      <c r="AB68" s="152">
        <f>SUM(AB67,AC67)</f>
        <v>255</v>
      </c>
      <c r="AC68" s="153"/>
      <c r="AD68" s="153"/>
      <c r="AE68" s="153"/>
      <c r="AF68" s="187">
        <f>SUM(AF67,AG67)</f>
        <v>240</v>
      </c>
      <c r="AG68" s="188"/>
      <c r="AH68" s="188"/>
      <c r="AI68" s="189"/>
      <c r="AJ68" s="152">
        <f>SUM(AJ67,AK67)</f>
        <v>195</v>
      </c>
      <c r="AK68" s="153"/>
      <c r="AL68" s="153"/>
      <c r="AM68" s="153"/>
      <c r="AN68" s="187">
        <f>SUM(AN67,AO67)</f>
        <v>195</v>
      </c>
      <c r="AO68" s="188"/>
      <c r="AP68" s="188"/>
      <c r="AQ68" s="189"/>
      <c r="AR68" s="152">
        <f>SUM(AR67,AS67)</f>
        <v>180</v>
      </c>
      <c r="AS68" s="153"/>
      <c r="AT68" s="153"/>
      <c r="AU68" s="154"/>
    </row>
    <row r="69" spans="1:47" s="3" customFormat="1" ht="7.5" customHeight="1">
      <c r="A69" s="64"/>
      <c r="B69" s="65"/>
      <c r="C69" s="66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  <c r="AP69" s="65"/>
      <c r="AQ69" s="65"/>
      <c r="AR69" s="65"/>
      <c r="AS69" s="65"/>
      <c r="AT69" s="65"/>
      <c r="AU69" s="65"/>
    </row>
    <row r="70" spans="1:16" s="3" customFormat="1" ht="9.75" customHeight="1">
      <c r="A70" s="12"/>
      <c r="B70" s="12"/>
      <c r="C70" s="11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2"/>
    </row>
    <row r="71" spans="1:18" s="3" customFormat="1" ht="3" customHeight="1">
      <c r="A71" s="133"/>
      <c r="B71" s="133"/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3"/>
      <c r="Q71" s="133"/>
      <c r="R71" s="133"/>
    </row>
    <row r="72" spans="1:3" s="3" customFormat="1" ht="8.25" customHeight="1">
      <c r="A72" s="5"/>
      <c r="C72" s="9"/>
    </row>
    <row r="73" spans="1:74" s="3" customFormat="1" ht="8.25" customHeight="1">
      <c r="A73" s="4"/>
      <c r="B73" s="186" t="s">
        <v>62</v>
      </c>
      <c r="C73" s="186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U73" s="184" t="s">
        <v>118</v>
      </c>
      <c r="V73" s="185"/>
      <c r="W73" s="185"/>
      <c r="X73" s="185"/>
      <c r="Y73" s="185"/>
      <c r="Z73" s="185"/>
      <c r="AA73" s="185"/>
      <c r="AB73" s="185"/>
      <c r="AC73" s="185"/>
      <c r="AD73" s="185"/>
      <c r="AE73" s="185"/>
      <c r="AF73" s="185"/>
      <c r="AG73" s="185"/>
      <c r="AH73" s="185"/>
      <c r="AI73" s="185"/>
      <c r="AJ73" s="185"/>
      <c r="AK73" s="185"/>
      <c r="AL73" s="185"/>
      <c r="AM73" s="185"/>
      <c r="AN73" s="185"/>
      <c r="AO73" s="185"/>
      <c r="AP73" s="185"/>
      <c r="AQ73" s="185"/>
      <c r="AR73" s="185"/>
      <c r="AS73" s="185"/>
      <c r="AT73" s="185"/>
      <c r="AU73" s="185"/>
      <c r="AV73" s="185"/>
      <c r="AW73" s="185"/>
      <c r="AX73" s="185"/>
      <c r="AY73" s="185"/>
      <c r="AZ73" s="185"/>
      <c r="BA73" s="185"/>
      <c r="BB73" s="185"/>
      <c r="BC73" s="185"/>
      <c r="BD73" s="185"/>
      <c r="BE73" s="185"/>
      <c r="BF73" s="185"/>
      <c r="BG73" s="185"/>
      <c r="BH73" s="185"/>
      <c r="BI73" s="185"/>
      <c r="BJ73" s="185"/>
      <c r="BK73" s="185"/>
      <c r="BL73" s="185"/>
      <c r="BM73" s="185"/>
      <c r="BN73" s="185"/>
      <c r="BO73" s="185"/>
      <c r="BP73" s="185"/>
      <c r="BQ73" s="185"/>
      <c r="BR73" s="185"/>
      <c r="BS73" s="185"/>
      <c r="BT73" s="185"/>
      <c r="BU73" s="185"/>
      <c r="BV73" s="185"/>
    </row>
    <row r="74" spans="1:74" s="3" customFormat="1" ht="10.5">
      <c r="A74" s="4"/>
      <c r="B74" s="73" t="s">
        <v>138</v>
      </c>
      <c r="C74" s="73"/>
      <c r="D74" s="12"/>
      <c r="E74" s="12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12"/>
      <c r="Q74" s="6"/>
      <c r="R74" s="7"/>
      <c r="S74" s="7"/>
      <c r="T74" s="7"/>
      <c r="U74" s="184" t="s">
        <v>63</v>
      </c>
      <c r="V74" s="185"/>
      <c r="W74" s="185"/>
      <c r="X74" s="185"/>
      <c r="Y74" s="185"/>
      <c r="Z74" s="185"/>
      <c r="AA74" s="185"/>
      <c r="AB74" s="185"/>
      <c r="AC74" s="185"/>
      <c r="AD74" s="185"/>
      <c r="AE74" s="185"/>
      <c r="AF74" s="185"/>
      <c r="AG74" s="185"/>
      <c r="AH74" s="185"/>
      <c r="AI74" s="185"/>
      <c r="AJ74" s="185"/>
      <c r="AK74" s="185"/>
      <c r="AL74" s="185"/>
      <c r="AM74" s="185"/>
      <c r="AN74" s="185"/>
      <c r="AO74" s="185"/>
      <c r="AP74" s="185"/>
      <c r="AQ74" s="185"/>
      <c r="AR74" s="185"/>
      <c r="AS74" s="185"/>
      <c r="AT74" s="185"/>
      <c r="AU74" s="185"/>
      <c r="AV74" s="185"/>
      <c r="AW74" s="185"/>
      <c r="AX74" s="185"/>
      <c r="AY74" s="185"/>
      <c r="AZ74" s="185"/>
      <c r="BA74" s="185"/>
      <c r="BB74" s="185"/>
      <c r="BC74" s="185"/>
      <c r="BD74" s="185"/>
      <c r="BE74" s="185"/>
      <c r="BF74" s="185"/>
      <c r="BG74" s="185"/>
      <c r="BH74" s="185"/>
      <c r="BI74" s="185"/>
      <c r="BJ74" s="185"/>
      <c r="BK74" s="185"/>
      <c r="BL74" s="185"/>
      <c r="BM74" s="185"/>
      <c r="BN74" s="185"/>
      <c r="BO74" s="185"/>
      <c r="BP74" s="185"/>
      <c r="BQ74" s="185"/>
      <c r="BR74" s="185"/>
      <c r="BS74" s="185"/>
      <c r="BT74" s="185"/>
      <c r="BU74" s="185"/>
      <c r="BV74" s="185"/>
    </row>
    <row r="75" spans="1:74" s="3" customFormat="1" ht="10.5" customHeight="1">
      <c r="A75" s="4"/>
      <c r="B75" s="133" t="s">
        <v>139</v>
      </c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3"/>
      <c r="Q75" s="133"/>
      <c r="R75" s="133"/>
      <c r="S75" s="133"/>
      <c r="T75" s="7"/>
      <c r="U75" s="184"/>
      <c r="V75" s="184"/>
      <c r="W75" s="184"/>
      <c r="X75" s="184"/>
      <c r="Y75" s="184"/>
      <c r="Z75" s="184"/>
      <c r="AA75" s="184"/>
      <c r="AB75" s="184"/>
      <c r="AC75" s="184"/>
      <c r="AD75" s="184"/>
      <c r="AE75" s="184"/>
      <c r="AF75" s="184"/>
      <c r="AG75" s="184"/>
      <c r="AH75" s="184"/>
      <c r="AI75" s="184"/>
      <c r="AJ75" s="184"/>
      <c r="AK75" s="184"/>
      <c r="AL75" s="184"/>
      <c r="AM75" s="184"/>
      <c r="AN75" s="184"/>
      <c r="AO75" s="184"/>
      <c r="AP75" s="184"/>
      <c r="AQ75" s="184"/>
      <c r="AR75" s="184"/>
      <c r="AS75" s="184"/>
      <c r="AT75" s="184"/>
      <c r="AU75" s="184"/>
      <c r="AV75" s="184"/>
      <c r="AW75" s="184"/>
      <c r="AX75" s="184"/>
      <c r="AY75" s="184"/>
      <c r="AZ75" s="184"/>
      <c r="BA75" s="184"/>
      <c r="BB75" s="184"/>
      <c r="BC75" s="184"/>
      <c r="BD75" s="184"/>
      <c r="BE75" s="184"/>
      <c r="BF75" s="184"/>
      <c r="BG75" s="184"/>
      <c r="BH75" s="184"/>
      <c r="BI75" s="184"/>
      <c r="BJ75" s="184"/>
      <c r="BK75" s="184"/>
      <c r="BL75" s="184"/>
      <c r="BM75" s="184"/>
      <c r="BN75" s="184"/>
      <c r="BO75" s="184"/>
      <c r="BP75" s="184"/>
      <c r="BQ75" s="184"/>
      <c r="BR75" s="184"/>
      <c r="BS75" s="184"/>
      <c r="BT75" s="184"/>
      <c r="BU75" s="184"/>
      <c r="BV75" s="184"/>
    </row>
    <row r="76" spans="1:16" s="3" customFormat="1" ht="10.5">
      <c r="A76" s="4"/>
      <c r="B76" s="2"/>
      <c r="C76" s="8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 spans="1:16" s="3" customFormat="1" ht="10.5">
      <c r="A77" s="4"/>
      <c r="B77" s="186" t="s">
        <v>58</v>
      </c>
      <c r="C77" s="186"/>
      <c r="D77" s="186"/>
      <c r="E77" s="186"/>
      <c r="F77" s="186"/>
      <c r="G77" s="186"/>
      <c r="H77" s="186"/>
      <c r="I77" s="186"/>
      <c r="J77" s="186"/>
      <c r="K77" s="186"/>
      <c r="L77" s="186"/>
      <c r="M77" s="186"/>
      <c r="N77" s="186"/>
      <c r="O77" s="186"/>
      <c r="P77" s="186"/>
    </row>
    <row r="78" spans="1:16" s="3" customFormat="1" ht="10.5">
      <c r="A78" s="4"/>
      <c r="B78" s="133" t="s">
        <v>59</v>
      </c>
      <c r="C78" s="133"/>
      <c r="D78" s="133"/>
      <c r="E78" s="133"/>
      <c r="F78" s="133"/>
      <c r="G78" s="133"/>
      <c r="H78" s="133"/>
      <c r="I78" s="133"/>
      <c r="J78" s="133"/>
      <c r="K78" s="133"/>
      <c r="L78" s="133"/>
      <c r="M78" s="133"/>
      <c r="N78" s="133"/>
      <c r="O78" s="133"/>
      <c r="P78" s="133"/>
    </row>
    <row r="79" spans="1:16" s="3" customFormat="1" ht="10.5">
      <c r="A79" s="4"/>
      <c r="B79" s="133" t="s">
        <v>60</v>
      </c>
      <c r="C79" s="133"/>
      <c r="D79" s="133"/>
      <c r="E79" s="133"/>
      <c r="F79" s="133"/>
      <c r="G79" s="133"/>
      <c r="H79" s="133"/>
      <c r="I79" s="133"/>
      <c r="J79" s="133"/>
      <c r="K79" s="133"/>
      <c r="L79" s="133"/>
      <c r="M79" s="133"/>
      <c r="N79" s="133"/>
      <c r="O79" s="133"/>
      <c r="P79" s="133"/>
    </row>
    <row r="80" spans="1:16" s="3" customFormat="1" ht="10.5">
      <c r="A80" s="4"/>
      <c r="B80" s="133" t="s">
        <v>61</v>
      </c>
      <c r="C80" s="133"/>
      <c r="D80" s="133"/>
      <c r="E80" s="133"/>
      <c r="F80" s="133"/>
      <c r="G80" s="133"/>
      <c r="H80" s="133"/>
      <c r="I80" s="133"/>
      <c r="J80" s="133"/>
      <c r="K80" s="133"/>
      <c r="L80" s="133"/>
      <c r="M80" s="133"/>
      <c r="N80" s="133"/>
      <c r="O80" s="133"/>
      <c r="P80" s="133"/>
    </row>
    <row r="81" spans="1:5" s="3" customFormat="1" ht="10.5">
      <c r="A81" s="5"/>
      <c r="B81" s="133" t="s">
        <v>117</v>
      </c>
      <c r="C81" s="133"/>
      <c r="D81" s="133"/>
      <c r="E81" s="133"/>
    </row>
  </sheetData>
  <sheetProtection/>
  <mergeCells count="64">
    <mergeCell ref="AJ68:AM68"/>
    <mergeCell ref="P68:S68"/>
    <mergeCell ref="T68:W68"/>
    <mergeCell ref="AF68:AI68"/>
    <mergeCell ref="X68:AA68"/>
    <mergeCell ref="F67:F68"/>
    <mergeCell ref="H68:K68"/>
    <mergeCell ref="G67:G68"/>
    <mergeCell ref="A67:C68"/>
    <mergeCell ref="AB68:AE68"/>
    <mergeCell ref="L68:O68"/>
    <mergeCell ref="A38:C38"/>
    <mergeCell ref="H38:AU38"/>
    <mergeCell ref="B80:P80"/>
    <mergeCell ref="U73:BV73"/>
    <mergeCell ref="U74:BV74"/>
    <mergeCell ref="U75:BV75"/>
    <mergeCell ref="B77:P77"/>
    <mergeCell ref="B78:P78"/>
    <mergeCell ref="B79:P79"/>
    <mergeCell ref="AN68:AQ68"/>
    <mergeCell ref="B39:AU39"/>
    <mergeCell ref="B73:C73"/>
    <mergeCell ref="B75:S75"/>
    <mergeCell ref="A71:R71"/>
    <mergeCell ref="D67:D68"/>
    <mergeCell ref="E67:E68"/>
    <mergeCell ref="AF5:AM5"/>
    <mergeCell ref="T6:W6"/>
    <mergeCell ref="B27:AU27"/>
    <mergeCell ref="A26:C26"/>
    <mergeCell ref="H26:AU26"/>
    <mergeCell ref="A66:C66"/>
    <mergeCell ref="C5:C7"/>
    <mergeCell ref="D5:F6"/>
    <mergeCell ref="H66:AU66"/>
    <mergeCell ref="A58:C58"/>
    <mergeCell ref="H58:AU58"/>
    <mergeCell ref="B59:AU59"/>
    <mergeCell ref="P5:W5"/>
    <mergeCell ref="X5:AE5"/>
    <mergeCell ref="AN5:AU5"/>
    <mergeCell ref="AN6:AQ6"/>
    <mergeCell ref="AR6:AU6"/>
    <mergeCell ref="H6:K6"/>
    <mergeCell ref="L6:O6"/>
    <mergeCell ref="P6:S6"/>
    <mergeCell ref="AJ6:AM6"/>
    <mergeCell ref="B81:E81"/>
    <mergeCell ref="A1:AU1"/>
    <mergeCell ref="B8:AU8"/>
    <mergeCell ref="A13:C13"/>
    <mergeCell ref="H13:AU13"/>
    <mergeCell ref="B14:AU14"/>
    <mergeCell ref="X6:AA6"/>
    <mergeCell ref="AB6:AE6"/>
    <mergeCell ref="AF6:AI6"/>
    <mergeCell ref="AR68:AU68"/>
    <mergeCell ref="A2:AU2"/>
    <mergeCell ref="A3:AU3"/>
    <mergeCell ref="A5:A7"/>
    <mergeCell ref="B5:B7"/>
    <mergeCell ref="G5:G7"/>
    <mergeCell ref="H5:O5"/>
  </mergeCells>
  <printOptions/>
  <pageMargins left="0.4724409448818898" right="0.11811023622047245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Jacek Stasieło</cp:lastModifiedBy>
  <cp:lastPrinted>2011-05-16T15:19:58Z</cp:lastPrinted>
  <dcterms:created xsi:type="dcterms:W3CDTF">2001-04-05T08:56:01Z</dcterms:created>
  <dcterms:modified xsi:type="dcterms:W3CDTF">2013-04-09T20:33:53Z</dcterms:modified>
  <cp:category/>
  <cp:version/>
  <cp:contentType/>
  <cp:contentStatus/>
</cp:coreProperties>
</file>