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0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<sst xmlns="http://schemas.openxmlformats.org/spreadsheetml/2006/main" count="150" uniqueCount="76">
  <si>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</si>
  <si>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</si>
  <si>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</si>
  <si>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</si>
  <si>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</si>
  <si>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</si>
  <si>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</si>
  <si>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</si>
  <si>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</si>
  <si>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</si>
  <si>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</si>
  <si>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</si>
  <si>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</si>
  <si>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</si>
  <si>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</si>
  <si>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</si>
  <si>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</si>
  <si>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</si>
  <si>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</si>
  <si>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Razem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</si>
  <si>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</si>
  <si>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</si>
  <si>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</si>
  <si>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</si>
  <si>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</si>
  <si>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</si>
  <si>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</si>
  <si>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</si>
  <si>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</si>
  <si>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</si>
  <si>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</si>
  <si>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</si>
  <si>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</si>
  <si>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</si>
  <si>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</si>
  <si>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</si>
  <si>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</si>
  <si>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</si>
  <si>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</si>
  <si>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</si>
  <si>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</si>
  <si>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</si>
  <si>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</si>
  <si>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</si>
  <si>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</si>
  <si>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</si>
  <si>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</si>
  <si>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</si>
  <si>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</si>
  <si>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</si>
  <si>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</si>
  <si>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</si>
  <si>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</si>
  <si>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</si>
  <si>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</si>
  <si>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</si>
  <si>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</si>
  <si>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</si>
  <si>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</si>
  <si>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</si>
  <si>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</si>
  <si>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</si>
  <si>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</si>
  <si>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>II. Zajęcia rozwijające umiejętności dydaktyczne przygotowujące doktoranta do wykonywania zawodu nauczyciela akaedmickiego</t>
  </si>
  <si>
    <t xml:space="preserve">Nowoczesne metody i techniki prowadzenia zajęć dydaktycznych </t>
  </si>
  <si>
    <t>Egz./zal. z oc.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</si>
  <si>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</si>
  <si>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</si>
  <si>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</si>
  <si>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>Metody badań naukowych z dziedziny teologii</t>
  </si>
  <si>
    <t>Teologowie XX wieku</t>
  </si>
  <si>
    <t>Teologia moralna wobec zagadnienia sumienia</t>
  </si>
  <si>
    <t>Pedagogiczno-katechetyczna formacja</t>
  </si>
  <si>
    <t>Egzamin</t>
  </si>
  <si>
    <t xml:space="preserve">Wykład monograficzny  </t>
  </si>
  <si>
    <t>Załącznik Nr 2 do Uchwały Nr 203 Rady Wydziału Teologii  z dnia 11 września 2014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</si>
</sst>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vertAlign val="superscript"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ck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ck"/>
      <top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n"/>
      <bottom/>
    </border>
    <border>
      <left/>
      <right/>
      <top/>
      <bottom style="thick"/>
    </border>
    <border>
      <left style="thin"/>
      <right/>
      <top style="thick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NumberFormat="1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59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2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30" fillId="0" borderId="0" xfId="0" applyFont="1" applyAlignment="1">
      <alignment/>
    </xf>
    <xf numFmtId="0" fontId="58" fillId="34" borderId="0" xfId="0" applyFont="1" applyFill="1" applyAlignment="1">
      <alignment/>
    </xf>
    <xf numFmtId="0" fontId="59" fillId="0" borderId="0" xfId="0" applyNumberFormat="1" applyFont="1" applyFill="1" applyAlignment="1">
      <alignment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2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vertical="center" wrapText="1"/>
    </xf>
    <xf numFmtId="0" fontId="66" fillId="0" borderId="16" xfId="0" applyFont="1" applyBorder="1" applyAlignment="1">
      <alignment vertical="center"/>
    </xf>
    <xf numFmtId="0" fontId="66" fillId="0" borderId="18" xfId="0" applyFont="1" applyFill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20" xfId="0" applyFont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65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66" fillId="0" borderId="23" xfId="0" applyFont="1" applyBorder="1" applyAlignment="1">
      <alignment vertical="center"/>
    </xf>
    <xf numFmtId="0" fontId="66" fillId="0" borderId="25" xfId="0" applyFont="1" applyFill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6" fillId="0" borderId="23" xfId="0" applyFont="1" applyFill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26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8" fillId="0" borderId="27" xfId="0" applyFont="1" applyBorder="1" applyAlignment="1">
      <alignment vertical="center"/>
    </xf>
    <xf numFmtId="0" fontId="68" fillId="0" borderId="28" xfId="0" applyFont="1" applyFill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27" xfId="0" applyFont="1" applyFill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29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8" fillId="0" borderId="30" xfId="0" applyFont="1" applyFill="1" applyBorder="1" applyAlignment="1">
      <alignment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 wrapText="1"/>
    </xf>
    <xf numFmtId="0" fontId="65" fillId="0" borderId="33" xfId="0" applyFont="1" applyBorder="1" applyAlignment="1">
      <alignment vertical="center" wrapText="1"/>
    </xf>
    <xf numFmtId="0" fontId="66" fillId="0" borderId="34" xfId="0" applyFont="1" applyBorder="1" applyAlignment="1">
      <alignment vertical="center"/>
    </xf>
    <xf numFmtId="0" fontId="66" fillId="0" borderId="35" xfId="0" applyFont="1" applyFill="1" applyBorder="1" applyAlignment="1">
      <alignment vertical="center"/>
    </xf>
    <xf numFmtId="0" fontId="66" fillId="0" borderId="36" xfId="0" applyFont="1" applyBorder="1" applyAlignment="1">
      <alignment vertical="center"/>
    </xf>
    <xf numFmtId="0" fontId="66" fillId="0" borderId="34" xfId="0" applyFont="1" applyFill="1" applyBorder="1" applyAlignment="1">
      <alignment vertical="center"/>
    </xf>
    <xf numFmtId="0" fontId="66" fillId="0" borderId="35" xfId="0" applyFont="1" applyBorder="1" applyAlignment="1">
      <alignment vertical="center"/>
    </xf>
    <xf numFmtId="0" fontId="66" fillId="0" borderId="37" xfId="0" applyFont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24" xfId="0" applyFont="1" applyBorder="1" applyAlignment="1">
      <alignment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8" fillId="0" borderId="41" xfId="0" applyFont="1" applyBorder="1" applyAlignment="1">
      <alignment vertical="center"/>
    </xf>
    <xf numFmtId="0" fontId="68" fillId="0" borderId="42" xfId="0" applyFont="1" applyFill="1" applyBorder="1" applyAlignment="1">
      <alignment vertical="center"/>
    </xf>
    <xf numFmtId="0" fontId="68" fillId="0" borderId="43" xfId="0" applyFont="1" applyBorder="1" applyAlignment="1">
      <alignment vertical="center"/>
    </xf>
    <xf numFmtId="0" fontId="68" fillId="0" borderId="43" xfId="0" applyFont="1" applyFill="1" applyBorder="1" applyAlignment="1">
      <alignment vertical="center"/>
    </xf>
    <xf numFmtId="0" fontId="68" fillId="0" borderId="42" xfId="0" applyFont="1" applyBorder="1" applyAlignment="1">
      <alignment vertical="center"/>
    </xf>
    <xf numFmtId="0" fontId="68" fillId="0" borderId="44" xfId="0" applyFont="1" applyBorder="1" applyAlignment="1">
      <alignment vertical="center"/>
    </xf>
    <xf numFmtId="0" fontId="65" fillId="0" borderId="45" xfId="0" applyFont="1" applyBorder="1" applyAlignment="1">
      <alignment vertical="center" wrapText="1"/>
    </xf>
    <xf numFmtId="0" fontId="66" fillId="0" borderId="40" xfId="0" applyFont="1" applyBorder="1" applyAlignment="1">
      <alignment vertical="center"/>
    </xf>
    <xf numFmtId="0" fontId="66" fillId="0" borderId="46" xfId="0" applyFont="1" applyFill="1" applyBorder="1" applyAlignment="1">
      <alignment vertical="center"/>
    </xf>
    <xf numFmtId="0" fontId="66" fillId="0" borderId="47" xfId="0" applyFont="1" applyBorder="1" applyAlignment="1">
      <alignment vertical="center"/>
    </xf>
    <xf numFmtId="0" fontId="66" fillId="0" borderId="40" xfId="0" applyFont="1" applyFill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66" fillId="0" borderId="48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65" fillId="0" borderId="40" xfId="0" applyFont="1" applyBorder="1" applyAlignment="1">
      <alignment vertical="center" wrapText="1"/>
    </xf>
    <xf numFmtId="0" fontId="65" fillId="0" borderId="49" xfId="0" applyFont="1" applyBorder="1" applyAlignment="1">
      <alignment vertical="center" wrapText="1"/>
    </xf>
    <xf numFmtId="0" fontId="65" fillId="0" borderId="46" xfId="0" applyFont="1" applyBorder="1" applyAlignment="1">
      <alignment vertical="center" wrapText="1"/>
    </xf>
    <xf numFmtId="0" fontId="65" fillId="0" borderId="47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vertical="center" wrapText="1"/>
    </xf>
    <xf numFmtId="0" fontId="65" fillId="0" borderId="22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36" fillId="0" borderId="25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6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37" fillId="0" borderId="27" xfId="0" applyFont="1" applyBorder="1" applyAlignment="1">
      <alignment vertical="center"/>
    </xf>
    <xf numFmtId="0" fontId="37" fillId="0" borderId="28" xfId="0" applyFont="1" applyFill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27" xfId="0" applyFont="1" applyFill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37" fillId="0" borderId="42" xfId="0" applyFont="1" applyFill="1" applyBorder="1" applyAlignment="1">
      <alignment vertical="center"/>
    </xf>
    <xf numFmtId="0" fontId="37" fillId="0" borderId="43" xfId="0" applyFont="1" applyBorder="1" applyAlignment="1">
      <alignment vertical="center"/>
    </xf>
    <xf numFmtId="0" fontId="37" fillId="0" borderId="30" xfId="0" applyFont="1" applyFill="1" applyBorder="1" applyAlignment="1">
      <alignment vertical="center"/>
    </xf>
    <xf numFmtId="0" fontId="37" fillId="0" borderId="42" xfId="0" applyFont="1" applyBorder="1" applyAlignment="1">
      <alignment vertical="center"/>
    </xf>
    <xf numFmtId="0" fontId="2" fillId="0" borderId="3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66" fillId="0" borderId="39" xfId="0" applyFont="1" applyBorder="1" applyAlignment="1">
      <alignment vertical="center"/>
    </xf>
    <xf numFmtId="0" fontId="36" fillId="0" borderId="51" xfId="0" applyFont="1" applyFill="1" applyBorder="1" applyAlignment="1">
      <alignment vertical="center"/>
    </xf>
    <xf numFmtId="0" fontId="36" fillId="0" borderId="52" xfId="0" applyFont="1" applyBorder="1" applyAlignment="1">
      <alignment vertical="center"/>
    </xf>
    <xf numFmtId="0" fontId="36" fillId="0" borderId="39" xfId="0" applyFont="1" applyFill="1" applyBorder="1" applyAlignment="1">
      <alignment vertical="center"/>
    </xf>
    <xf numFmtId="0" fontId="36" fillId="0" borderId="51" xfId="0" applyFont="1" applyBorder="1" applyAlignment="1">
      <alignment vertical="center"/>
    </xf>
    <xf numFmtId="0" fontId="36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68" fillId="0" borderId="54" xfId="0" applyFont="1" applyBorder="1" applyAlignment="1">
      <alignment vertical="center"/>
    </xf>
    <xf numFmtId="0" fontId="68" fillId="0" borderId="55" xfId="0" applyFont="1" applyFill="1" applyBorder="1" applyAlignment="1">
      <alignment vertical="center"/>
    </xf>
    <xf numFmtId="0" fontId="68" fillId="0" borderId="56" xfId="0" applyFont="1" applyBorder="1" applyAlignment="1">
      <alignment vertical="center"/>
    </xf>
    <xf numFmtId="0" fontId="68" fillId="0" borderId="54" xfId="0" applyFont="1" applyFill="1" applyBorder="1" applyAlignment="1">
      <alignment vertical="center"/>
    </xf>
    <xf numFmtId="0" fontId="68" fillId="0" borderId="55" xfId="0" applyFont="1" applyBorder="1" applyAlignment="1">
      <alignment vertical="center"/>
    </xf>
    <xf numFmtId="0" fontId="68" fillId="0" borderId="57" xfId="0" applyFont="1" applyBorder="1" applyAlignment="1">
      <alignment horizontal="center" vertical="center"/>
    </xf>
    <xf numFmtId="0" fontId="37" fillId="0" borderId="40" xfId="0" applyFont="1" applyBorder="1" applyAlignment="1">
      <alignment vertical="center"/>
    </xf>
    <xf numFmtId="0" fontId="37" fillId="0" borderId="46" xfId="0" applyFont="1" applyFill="1" applyBorder="1" applyAlignment="1">
      <alignment vertical="center"/>
    </xf>
    <xf numFmtId="0" fontId="37" fillId="0" borderId="47" xfId="0" applyFont="1" applyBorder="1" applyAlignment="1">
      <alignment vertical="center"/>
    </xf>
    <xf numFmtId="0" fontId="37" fillId="0" borderId="47" xfId="0" applyFont="1" applyFill="1" applyBorder="1" applyAlignment="1">
      <alignment vertical="center"/>
    </xf>
    <xf numFmtId="0" fontId="37" fillId="0" borderId="46" xfId="0" applyFont="1" applyBorder="1" applyAlignment="1">
      <alignment vertical="center"/>
    </xf>
    <xf numFmtId="0" fontId="37" fillId="0" borderId="48" xfId="0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42" xfId="0" applyFont="1" applyBorder="1" applyAlignment="1">
      <alignment/>
    </xf>
    <xf numFmtId="0" fontId="37" fillId="0" borderId="31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0" xfId="0" applyNumberFormat="1" applyFont="1" applyFill="1" applyAlignment="1">
      <alignment/>
    </xf>
    <xf numFmtId="0" fontId="66" fillId="0" borderId="0" xfId="0" applyNumberFormat="1" applyFont="1" applyAlignment="1">
      <alignment/>
    </xf>
    <xf numFmtId="0" fontId="69" fillId="0" borderId="18" xfId="0" applyFont="1" applyBorder="1" applyAlignment="1">
      <alignment/>
    </xf>
    <xf numFmtId="0" fontId="69" fillId="0" borderId="25" xfId="0" applyFont="1" applyBorder="1" applyAlignment="1">
      <alignment/>
    </xf>
    <xf numFmtId="0" fontId="69" fillId="0" borderId="56" xfId="0" applyFont="1" applyBorder="1" applyAlignment="1">
      <alignment/>
    </xf>
    <xf numFmtId="0" fontId="69" fillId="0" borderId="46" xfId="0" applyFont="1" applyBorder="1" applyAlignment="1">
      <alignment/>
    </xf>
    <xf numFmtId="0" fontId="70" fillId="0" borderId="21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59" fillId="0" borderId="59" xfId="0" applyFont="1" applyBorder="1" applyAlignment="1">
      <alignment/>
    </xf>
    <xf numFmtId="0" fontId="58" fillId="0" borderId="59" xfId="0" applyFont="1" applyBorder="1" applyAlignment="1">
      <alignment/>
    </xf>
    <xf numFmtId="0" fontId="23" fillId="0" borderId="0" xfId="0" applyFont="1" applyAlignment="1">
      <alignment/>
    </xf>
    <xf numFmtId="0" fontId="65" fillId="0" borderId="23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5" fillId="0" borderId="25" xfId="0" applyFont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9" fillId="0" borderId="18" xfId="0" applyFont="1" applyBorder="1" applyAlignment="1">
      <alignment horizontal="left"/>
    </xf>
    <xf numFmtId="0" fontId="3" fillId="0" borderId="5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left"/>
    </xf>
    <xf numFmtId="0" fontId="69" fillId="0" borderId="18" xfId="0" applyFont="1" applyBorder="1" applyAlignment="1">
      <alignment horizontal="left" wrapText="1"/>
    </xf>
    <xf numFmtId="0" fontId="69" fillId="0" borderId="61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69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/>
    </xf>
    <xf numFmtId="0" fontId="69" fillId="0" borderId="65" xfId="0" applyFont="1" applyBorder="1" applyAlignment="1">
      <alignment horizontal="center"/>
    </xf>
    <xf numFmtId="0" fontId="69" fillId="0" borderId="30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left"/>
    </xf>
    <xf numFmtId="0" fontId="64" fillId="0" borderId="34" xfId="0" applyNumberFormat="1" applyFont="1" applyBorder="1" applyAlignment="1">
      <alignment horizontal="center" vertical="center" wrapText="1"/>
    </xf>
    <xf numFmtId="0" fontId="64" fillId="0" borderId="35" xfId="0" applyNumberFormat="1" applyFont="1" applyBorder="1" applyAlignment="1">
      <alignment horizontal="center" vertical="center" wrapText="1"/>
    </xf>
    <xf numFmtId="0" fontId="64" fillId="0" borderId="36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0" fontId="69" fillId="0" borderId="60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64" fillId="0" borderId="66" xfId="0" applyFont="1" applyFill="1" applyBorder="1" applyAlignment="1">
      <alignment horizontal="center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61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center" vertical="center" wrapText="1"/>
    </xf>
    <xf numFmtId="0" fontId="64" fillId="0" borderId="25" xfId="0" applyNumberFormat="1" applyFont="1" applyBorder="1" applyAlignment="1">
      <alignment horizontal="center" vertical="center" wrapText="1"/>
    </xf>
    <xf numFmtId="0" fontId="64" fillId="0" borderId="51" xfId="0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 vertical="center" wrapText="1"/>
    </xf>
    <xf numFmtId="0" fontId="64" fillId="0" borderId="52" xfId="0" applyNumberFormat="1" applyFont="1" applyBorder="1" applyAlignment="1">
      <alignment horizontal="center" vertical="center" wrapText="1"/>
    </xf>
    <xf numFmtId="0" fontId="64" fillId="0" borderId="29" xfId="0" applyNumberFormat="1" applyFont="1" applyBorder="1" applyAlignment="1">
      <alignment horizontal="center" vertical="center" wrapText="1"/>
    </xf>
    <xf numFmtId="0" fontId="64" fillId="0" borderId="53" xfId="0" applyNumberFormat="1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6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23" xfId="0" applyNumberFormat="1" applyFont="1" applyFill="1" applyBorder="1" applyAlignment="1">
      <alignment horizontal="center" vertical="center" wrapText="1"/>
    </xf>
    <xf numFmtId="0" fontId="64" fillId="0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95"/>
  <sheetViews>
    <sheetView tabSelected="1" zoomScale="41" zoomScaleNormal="41" zoomScalePageLayoutView="0" workbookViewId="0" topLeftCell="A1">
      <selection activeCell="P1" sqref="P1"/>
    </sheetView>
  </sheetViews>
  <sheetFormatPr defaultColWidth="9.140625" defaultRowHeight="15"/>
  <cols>
    <col min="1" max="1" width="5.421875" style="1" customWidth="1"/>
    <col min="2" max="2" width="60.28125" style="1" customWidth="1"/>
    <col min="3" max="3" width="10.00390625" style="1" customWidth="1"/>
    <col min="4" max="4" width="11.8515625" style="4" customWidth="1"/>
    <col min="5" max="5" width="10.7109375" style="1" customWidth="1"/>
    <col min="6" max="6" width="9.140625" style="5" customWidth="1"/>
    <col min="7" max="7" width="12.140625" style="2" customWidth="1"/>
    <col min="8" max="8" width="12.8515625" style="2" customWidth="1"/>
    <col min="9" max="10" width="11.8515625" style="2" customWidth="1"/>
    <col min="11" max="13" width="10.7109375" style="1" customWidth="1"/>
    <col min="14" max="14" width="10.7109375" style="3" customWidth="1"/>
    <col min="15" max="17" width="10.7109375" style="1" customWidth="1"/>
    <col min="18" max="18" width="10.7109375" style="3" customWidth="1"/>
    <col min="19" max="21" width="10.7109375" style="1" customWidth="1"/>
    <col min="22" max="22" width="10.7109375" style="3" customWidth="1"/>
    <col min="23" max="25" width="10.7109375" style="1" customWidth="1"/>
    <col min="26" max="26" width="10.7109375" style="3" customWidth="1"/>
    <col min="27" max="16384" width="9.140625" style="1" customWidth="1"/>
  </cols>
  <sheetData>
    <row r="1" spans="3:26" ht="41.25" customHeight="1" thickBot="1">
      <c r="C1" s="12" t="s">
        <v>75</v>
      </c>
      <c r="D1" s="178"/>
      <c r="E1" s="12"/>
      <c r="F1" s="179"/>
      <c r="G1" s="180"/>
      <c r="H1" s="180"/>
      <c r="I1" s="180"/>
      <c r="N1" s="4"/>
      <c r="R1" s="4"/>
      <c r="S1" s="171"/>
      <c r="T1" s="172"/>
      <c r="U1" s="172"/>
      <c r="V1" s="172"/>
      <c r="W1" s="172"/>
      <c r="X1" s="172"/>
      <c r="Y1" s="172"/>
      <c r="Z1" s="172"/>
    </row>
    <row r="2" spans="1:26" ht="15.75" customHeight="1" thickTop="1">
      <c r="A2" s="220" t="s">
        <v>0</v>
      </c>
      <c r="B2" s="223" t="s">
        <v>1</v>
      </c>
      <c r="C2" s="215" t="s">
        <v>16</v>
      </c>
      <c r="D2" s="216"/>
      <c r="E2" s="217"/>
      <c r="F2" s="205" t="s">
        <v>2</v>
      </c>
      <c r="G2" s="206"/>
      <c r="H2" s="207"/>
      <c r="I2" s="230" t="s">
        <v>24</v>
      </c>
      <c r="J2" s="218" t="s">
        <v>5</v>
      </c>
      <c r="K2" s="215" t="s">
        <v>3</v>
      </c>
      <c r="L2" s="234"/>
      <c r="M2" s="216"/>
      <c r="N2" s="217"/>
      <c r="O2" s="215" t="s">
        <v>6</v>
      </c>
      <c r="P2" s="234"/>
      <c r="Q2" s="216"/>
      <c r="R2" s="217"/>
      <c r="S2" s="235" t="s">
        <v>7</v>
      </c>
      <c r="T2" s="236"/>
      <c r="U2" s="236"/>
      <c r="V2" s="237"/>
      <c r="W2" s="19" t="s">
        <v>8</v>
      </c>
      <c r="X2" s="20"/>
      <c r="Y2" s="21"/>
      <c r="Z2" s="22"/>
    </row>
    <row r="3" spans="1:26" ht="31.5" customHeight="1">
      <c r="A3" s="221"/>
      <c r="B3" s="224"/>
      <c r="C3" s="242" t="s">
        <v>14</v>
      </c>
      <c r="D3" s="244" t="s">
        <v>22</v>
      </c>
      <c r="E3" s="246" t="s">
        <v>23</v>
      </c>
      <c r="F3" s="248" t="s">
        <v>14</v>
      </c>
      <c r="G3" s="226" t="s">
        <v>17</v>
      </c>
      <c r="H3" s="228" t="s">
        <v>18</v>
      </c>
      <c r="I3" s="231"/>
      <c r="J3" s="219"/>
      <c r="K3" s="232" t="s">
        <v>31</v>
      </c>
      <c r="L3" s="233"/>
      <c r="M3" s="238" t="s">
        <v>32</v>
      </c>
      <c r="N3" s="239"/>
      <c r="O3" s="232" t="s">
        <v>33</v>
      </c>
      <c r="P3" s="233"/>
      <c r="Q3" s="238" t="s">
        <v>34</v>
      </c>
      <c r="R3" s="239"/>
      <c r="S3" s="232" t="s">
        <v>35</v>
      </c>
      <c r="T3" s="233"/>
      <c r="U3" s="238" t="s">
        <v>36</v>
      </c>
      <c r="V3" s="239"/>
      <c r="W3" s="232" t="s">
        <v>37</v>
      </c>
      <c r="X3" s="233"/>
      <c r="Y3" s="238" t="s">
        <v>38</v>
      </c>
      <c r="Z3" s="239"/>
    </row>
    <row r="4" spans="1:26" ht="13.5" thickBot="1">
      <c r="A4" s="222"/>
      <c r="B4" s="225"/>
      <c r="C4" s="243"/>
      <c r="D4" s="245"/>
      <c r="E4" s="247"/>
      <c r="F4" s="249"/>
      <c r="G4" s="227"/>
      <c r="H4" s="229"/>
      <c r="I4" s="231"/>
      <c r="J4" s="219"/>
      <c r="K4" s="23" t="s">
        <v>39</v>
      </c>
      <c r="L4" s="23" t="s">
        <v>4</v>
      </c>
      <c r="M4" s="23" t="s">
        <v>39</v>
      </c>
      <c r="N4" s="24" t="s">
        <v>4</v>
      </c>
      <c r="O4" s="23" t="s">
        <v>39</v>
      </c>
      <c r="P4" s="23" t="s">
        <v>4</v>
      </c>
      <c r="Q4" s="23" t="s">
        <v>39</v>
      </c>
      <c r="R4" s="24" t="s">
        <v>4</v>
      </c>
      <c r="S4" s="23" t="s">
        <v>39</v>
      </c>
      <c r="T4" s="23" t="s">
        <v>4</v>
      </c>
      <c r="U4" s="23" t="s">
        <v>39</v>
      </c>
      <c r="V4" s="24" t="s">
        <v>4</v>
      </c>
      <c r="W4" s="23" t="s">
        <v>39</v>
      </c>
      <c r="X4" s="23" t="s">
        <v>4</v>
      </c>
      <c r="Y4" s="23" t="s">
        <v>39</v>
      </c>
      <c r="Z4" s="24" t="s">
        <v>4</v>
      </c>
    </row>
    <row r="5" spans="1:26" ht="21" customHeight="1" thickBot="1" thickTop="1">
      <c r="A5" s="182" t="s">
        <v>55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9"/>
    </row>
    <row r="6" spans="1:28" ht="81.75" thickTop="1">
      <c r="A6" s="25">
        <v>1</v>
      </c>
      <c r="B6" s="26" t="s">
        <v>67</v>
      </c>
      <c r="C6" s="27">
        <f>D6+E6</f>
        <v>35</v>
      </c>
      <c r="D6" s="28">
        <v>30</v>
      </c>
      <c r="E6" s="29">
        <v>5</v>
      </c>
      <c r="F6" s="30">
        <f>G6+H6</f>
        <v>2</v>
      </c>
      <c r="G6" s="31">
        <v>1</v>
      </c>
      <c r="H6" s="29">
        <v>1</v>
      </c>
      <c r="I6" s="32" t="s">
        <v>26</v>
      </c>
      <c r="J6" s="168" t="s">
        <v>9</v>
      </c>
      <c r="K6" s="25"/>
      <c r="L6" s="34"/>
      <c r="M6" s="35"/>
      <c r="N6" s="36"/>
      <c r="O6" s="25"/>
      <c r="P6" s="34"/>
      <c r="Q6" s="35"/>
      <c r="R6" s="36"/>
      <c r="S6" s="25"/>
      <c r="T6" s="34"/>
      <c r="U6" s="37"/>
      <c r="V6" s="36"/>
      <c r="W6" s="25">
        <v>30</v>
      </c>
      <c r="X6" s="34">
        <v>2</v>
      </c>
      <c r="Y6" s="37"/>
      <c r="Z6" s="36"/>
      <c r="AA6" s="12"/>
      <c r="AB6" s="12"/>
    </row>
    <row r="7" spans="1:28" ht="21">
      <c r="A7" s="25">
        <v>2</v>
      </c>
      <c r="B7" s="38" t="s">
        <v>11</v>
      </c>
      <c r="C7" s="27">
        <f>D7+E7</f>
        <v>15</v>
      </c>
      <c r="D7" s="28">
        <v>15</v>
      </c>
      <c r="E7" s="29">
        <v>0</v>
      </c>
      <c r="F7" s="30">
        <f>G7+H7</f>
        <v>0.5</v>
      </c>
      <c r="G7" s="31">
        <v>0.5</v>
      </c>
      <c r="H7" s="29">
        <v>0</v>
      </c>
      <c r="I7" s="32" t="s">
        <v>25</v>
      </c>
      <c r="J7" s="33" t="s">
        <v>10</v>
      </c>
      <c r="K7" s="25">
        <v>15</v>
      </c>
      <c r="L7" s="34">
        <v>0.5</v>
      </c>
      <c r="M7" s="35"/>
      <c r="N7" s="36"/>
      <c r="O7" s="25"/>
      <c r="P7" s="34"/>
      <c r="Q7" s="35"/>
      <c r="R7" s="36"/>
      <c r="S7" s="25"/>
      <c r="T7" s="34"/>
      <c r="U7" s="35"/>
      <c r="V7" s="36"/>
      <c r="W7" s="25"/>
      <c r="X7" s="34"/>
      <c r="Y7" s="35"/>
      <c r="Z7" s="36"/>
      <c r="AA7" s="12"/>
      <c r="AB7" s="12"/>
    </row>
    <row r="8" spans="1:28" ht="21">
      <c r="A8" s="25">
        <v>3</v>
      </c>
      <c r="B8" s="26" t="s">
        <v>51</v>
      </c>
      <c r="C8" s="27">
        <f>D8+E8</f>
        <v>15</v>
      </c>
      <c r="D8" s="28">
        <v>15</v>
      </c>
      <c r="E8" s="29">
        <v>0</v>
      </c>
      <c r="F8" s="30">
        <f>G8+H8</f>
        <v>0.5</v>
      </c>
      <c r="G8" s="31">
        <v>0.5</v>
      </c>
      <c r="H8" s="29">
        <v>0</v>
      </c>
      <c r="I8" s="32" t="s">
        <v>25</v>
      </c>
      <c r="J8" s="33" t="s">
        <v>10</v>
      </c>
      <c r="K8" s="25"/>
      <c r="L8" s="34"/>
      <c r="M8" s="35"/>
      <c r="N8" s="36"/>
      <c r="O8" s="25"/>
      <c r="P8" s="34"/>
      <c r="Q8" s="35"/>
      <c r="R8" s="36"/>
      <c r="S8" s="25">
        <v>15</v>
      </c>
      <c r="T8" s="34">
        <v>0.5</v>
      </c>
      <c r="U8" s="35"/>
      <c r="V8" s="36"/>
      <c r="W8" s="25"/>
      <c r="X8" s="34"/>
      <c r="Y8" s="35"/>
      <c r="Z8" s="36"/>
      <c r="AA8" s="12"/>
      <c r="AB8" s="12"/>
    </row>
    <row r="9" spans="1:28" ht="21.75" thickBot="1">
      <c r="A9" s="39">
        <v>4</v>
      </c>
      <c r="B9" s="40" t="s">
        <v>12</v>
      </c>
      <c r="C9" s="41">
        <f>D9+E9</f>
        <v>15</v>
      </c>
      <c r="D9" s="42">
        <v>15</v>
      </c>
      <c r="E9" s="43">
        <v>0</v>
      </c>
      <c r="F9" s="44">
        <f>G9+H9</f>
        <v>0.5</v>
      </c>
      <c r="G9" s="45">
        <v>0.5</v>
      </c>
      <c r="H9" s="43">
        <v>0</v>
      </c>
      <c r="I9" s="46" t="s">
        <v>25</v>
      </c>
      <c r="J9" s="169" t="s">
        <v>9</v>
      </c>
      <c r="K9" s="39"/>
      <c r="L9" s="47"/>
      <c r="M9" s="48"/>
      <c r="N9" s="49"/>
      <c r="O9" s="39"/>
      <c r="P9" s="47"/>
      <c r="Q9" s="48"/>
      <c r="R9" s="49"/>
      <c r="S9" s="39"/>
      <c r="T9" s="47"/>
      <c r="U9" s="48"/>
      <c r="V9" s="49"/>
      <c r="W9" s="39">
        <v>15</v>
      </c>
      <c r="X9" s="47">
        <v>0.5</v>
      </c>
      <c r="Y9" s="48"/>
      <c r="Z9" s="49"/>
      <c r="AA9" s="12"/>
      <c r="AB9" s="12"/>
    </row>
    <row r="10" spans="1:28" ht="21.75" thickTop="1">
      <c r="A10" s="202" t="s">
        <v>19</v>
      </c>
      <c r="B10" s="203"/>
      <c r="C10" s="50">
        <f aca="true" t="shared" si="0" ref="C10:H10">SUM(C6:C9)</f>
        <v>80</v>
      </c>
      <c r="D10" s="51">
        <f t="shared" si="0"/>
        <v>75</v>
      </c>
      <c r="E10" s="52">
        <f t="shared" si="0"/>
        <v>5</v>
      </c>
      <c r="F10" s="53">
        <f t="shared" si="0"/>
        <v>3.5</v>
      </c>
      <c r="G10" s="54">
        <f t="shared" si="0"/>
        <v>2.5</v>
      </c>
      <c r="H10" s="52">
        <f t="shared" si="0"/>
        <v>1</v>
      </c>
      <c r="I10" s="55" t="s">
        <v>27</v>
      </c>
      <c r="J10" s="56" t="s">
        <v>27</v>
      </c>
      <c r="K10" s="50">
        <f aca="true" t="shared" si="1" ref="K10:Z10">SUM(K6:K9)</f>
        <v>15</v>
      </c>
      <c r="L10" s="57">
        <f t="shared" si="1"/>
        <v>0.5</v>
      </c>
      <c r="M10" s="54">
        <f t="shared" si="1"/>
        <v>0</v>
      </c>
      <c r="N10" s="52">
        <f t="shared" si="1"/>
        <v>0</v>
      </c>
      <c r="O10" s="50">
        <f t="shared" si="1"/>
        <v>0</v>
      </c>
      <c r="P10" s="57">
        <f t="shared" si="1"/>
        <v>0</v>
      </c>
      <c r="Q10" s="54">
        <f t="shared" si="1"/>
        <v>0</v>
      </c>
      <c r="R10" s="52">
        <f t="shared" si="1"/>
        <v>0</v>
      </c>
      <c r="S10" s="50">
        <f t="shared" si="1"/>
        <v>15</v>
      </c>
      <c r="T10" s="57">
        <f t="shared" si="1"/>
        <v>0.5</v>
      </c>
      <c r="U10" s="54">
        <f t="shared" si="1"/>
        <v>0</v>
      </c>
      <c r="V10" s="52">
        <f t="shared" si="1"/>
        <v>0</v>
      </c>
      <c r="W10" s="50">
        <f t="shared" si="1"/>
        <v>45</v>
      </c>
      <c r="X10" s="57">
        <f t="shared" si="1"/>
        <v>2.5</v>
      </c>
      <c r="Y10" s="54">
        <f t="shared" si="1"/>
        <v>0</v>
      </c>
      <c r="Z10" s="52">
        <f t="shared" si="1"/>
        <v>0</v>
      </c>
      <c r="AA10" s="12"/>
      <c r="AB10" s="12"/>
    </row>
    <row r="11" spans="1:28" ht="21.75" thickBot="1">
      <c r="A11" s="200" t="s">
        <v>28</v>
      </c>
      <c r="B11" s="201"/>
      <c r="C11" s="58">
        <f aca="true" t="shared" si="2" ref="C11:H11">C6</f>
        <v>35</v>
      </c>
      <c r="D11" s="59">
        <f t="shared" si="2"/>
        <v>30</v>
      </c>
      <c r="E11" s="58">
        <f t="shared" si="2"/>
        <v>5</v>
      </c>
      <c r="F11" s="59">
        <f t="shared" si="2"/>
        <v>2</v>
      </c>
      <c r="G11" s="58">
        <f t="shared" si="2"/>
        <v>1</v>
      </c>
      <c r="H11" s="58">
        <f t="shared" si="2"/>
        <v>1</v>
      </c>
      <c r="I11" s="60" t="s">
        <v>27</v>
      </c>
      <c r="J11" s="61" t="s">
        <v>27</v>
      </c>
      <c r="K11" s="58">
        <f>K6</f>
        <v>0</v>
      </c>
      <c r="L11" s="58">
        <f aca="true" t="shared" si="3" ref="L11:Z11">L6</f>
        <v>0</v>
      </c>
      <c r="M11" s="58">
        <f t="shared" si="3"/>
        <v>0</v>
      </c>
      <c r="N11" s="58">
        <f t="shared" si="3"/>
        <v>0</v>
      </c>
      <c r="O11" s="58">
        <f t="shared" si="3"/>
        <v>0</v>
      </c>
      <c r="P11" s="58">
        <f t="shared" si="3"/>
        <v>0</v>
      </c>
      <c r="Q11" s="58">
        <f t="shared" si="3"/>
        <v>0</v>
      </c>
      <c r="R11" s="58">
        <f t="shared" si="3"/>
        <v>0</v>
      </c>
      <c r="S11" s="58">
        <f t="shared" si="3"/>
        <v>0</v>
      </c>
      <c r="T11" s="58">
        <f t="shared" si="3"/>
        <v>0</v>
      </c>
      <c r="U11" s="58">
        <f t="shared" si="3"/>
        <v>0</v>
      </c>
      <c r="V11" s="58">
        <f t="shared" si="3"/>
        <v>0</v>
      </c>
      <c r="W11" s="58">
        <f t="shared" si="3"/>
        <v>30</v>
      </c>
      <c r="X11" s="58">
        <f t="shared" si="3"/>
        <v>2</v>
      </c>
      <c r="Y11" s="58">
        <f t="shared" si="3"/>
        <v>0</v>
      </c>
      <c r="Z11" s="58">
        <f t="shared" si="3"/>
        <v>0</v>
      </c>
      <c r="AA11" s="12"/>
      <c r="AB11" s="12"/>
    </row>
    <row r="12" spans="1:28" ht="21" customHeight="1" thickBot="1" thickTop="1">
      <c r="A12" s="210" t="s">
        <v>63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2"/>
      <c r="AA12" s="12"/>
      <c r="AB12" s="12"/>
    </row>
    <row r="13" spans="1:28" ht="21.75" thickTop="1">
      <c r="A13" s="62">
        <v>1</v>
      </c>
      <c r="B13" s="63" t="s">
        <v>57</v>
      </c>
      <c r="C13" s="64">
        <f>D13+E13</f>
        <v>32</v>
      </c>
      <c r="D13" s="65">
        <v>30</v>
      </c>
      <c r="E13" s="66">
        <v>2</v>
      </c>
      <c r="F13" s="67">
        <f>G13+H13</f>
        <v>2.5</v>
      </c>
      <c r="G13" s="68">
        <v>1</v>
      </c>
      <c r="H13" s="66">
        <v>1.5</v>
      </c>
      <c r="I13" s="69" t="s">
        <v>26</v>
      </c>
      <c r="J13" s="70" t="s">
        <v>10</v>
      </c>
      <c r="K13" s="71">
        <v>30</v>
      </c>
      <c r="L13" s="72">
        <v>2.5</v>
      </c>
      <c r="M13" s="73"/>
      <c r="N13" s="74"/>
      <c r="O13" s="71"/>
      <c r="P13" s="72"/>
      <c r="Q13" s="73"/>
      <c r="R13" s="74"/>
      <c r="S13" s="71"/>
      <c r="T13" s="72"/>
      <c r="U13" s="73"/>
      <c r="V13" s="74"/>
      <c r="W13" s="71"/>
      <c r="X13" s="72"/>
      <c r="Y13" s="73"/>
      <c r="Z13" s="74"/>
      <c r="AA13" s="12"/>
      <c r="AB13" s="12"/>
    </row>
    <row r="14" spans="1:28" ht="40.5">
      <c r="A14" s="75"/>
      <c r="B14" s="26" t="s">
        <v>64</v>
      </c>
      <c r="C14" s="27"/>
      <c r="D14" s="28"/>
      <c r="E14" s="29"/>
      <c r="F14" s="30"/>
      <c r="G14" s="31"/>
      <c r="H14" s="29"/>
      <c r="I14" s="32"/>
      <c r="J14" s="76"/>
      <c r="K14" s="25"/>
      <c r="L14" s="34"/>
      <c r="M14" s="35"/>
      <c r="N14" s="36"/>
      <c r="O14" s="25"/>
      <c r="P14" s="34"/>
      <c r="Q14" s="35"/>
      <c r="R14" s="36"/>
      <c r="S14" s="25"/>
      <c r="T14" s="34"/>
      <c r="U14" s="35"/>
      <c r="V14" s="36"/>
      <c r="W14" s="25"/>
      <c r="X14" s="34"/>
      <c r="Y14" s="35"/>
      <c r="Z14" s="36"/>
      <c r="AA14" s="12"/>
      <c r="AB14" s="12"/>
    </row>
    <row r="15" spans="1:28" ht="40.5">
      <c r="A15" s="77"/>
      <c r="B15" s="26" t="s">
        <v>68</v>
      </c>
      <c r="C15" s="27"/>
      <c r="D15" s="28"/>
      <c r="E15" s="29"/>
      <c r="F15" s="30"/>
      <c r="G15" s="31"/>
      <c r="H15" s="29"/>
      <c r="I15" s="32"/>
      <c r="J15" s="76"/>
      <c r="K15" s="25"/>
      <c r="L15" s="34"/>
      <c r="M15" s="35"/>
      <c r="N15" s="36"/>
      <c r="O15" s="25"/>
      <c r="P15" s="34"/>
      <c r="Q15" s="35"/>
      <c r="R15" s="36"/>
      <c r="S15" s="25"/>
      <c r="T15" s="34"/>
      <c r="U15" s="35"/>
      <c r="V15" s="36"/>
      <c r="W15" s="25"/>
      <c r="X15" s="34"/>
      <c r="Y15" s="35"/>
      <c r="Z15" s="36"/>
      <c r="AA15" s="12"/>
      <c r="AB15" s="12"/>
    </row>
    <row r="16" spans="1:28" ht="21">
      <c r="A16" s="39">
        <v>2</v>
      </c>
      <c r="B16" s="26" t="s">
        <v>58</v>
      </c>
      <c r="C16" s="27">
        <f>D16+E16</f>
        <v>15</v>
      </c>
      <c r="D16" s="28">
        <v>15</v>
      </c>
      <c r="E16" s="29">
        <v>0</v>
      </c>
      <c r="F16" s="30">
        <f>G16+H16</f>
        <v>0.5</v>
      </c>
      <c r="G16" s="31">
        <v>0.5</v>
      </c>
      <c r="H16" s="29">
        <v>0</v>
      </c>
      <c r="I16" s="32" t="s">
        <v>26</v>
      </c>
      <c r="J16" s="76" t="s">
        <v>10</v>
      </c>
      <c r="K16" s="25">
        <v>15</v>
      </c>
      <c r="L16" s="34">
        <v>0.5</v>
      </c>
      <c r="M16" s="35"/>
      <c r="N16" s="36"/>
      <c r="O16" s="25"/>
      <c r="P16" s="34"/>
      <c r="Q16" s="35"/>
      <c r="R16" s="36"/>
      <c r="S16" s="25"/>
      <c r="T16" s="34"/>
      <c r="U16" s="35"/>
      <c r="V16" s="36"/>
      <c r="W16" s="25"/>
      <c r="X16" s="34"/>
      <c r="Y16" s="35"/>
      <c r="Z16" s="36"/>
      <c r="AA16" s="12"/>
      <c r="AB16" s="12"/>
    </row>
    <row r="17" spans="1:28" ht="21">
      <c r="A17" s="75"/>
      <c r="B17" s="26" t="s">
        <v>40</v>
      </c>
      <c r="C17" s="27"/>
      <c r="D17" s="28"/>
      <c r="E17" s="29"/>
      <c r="F17" s="30"/>
      <c r="G17" s="31"/>
      <c r="H17" s="29"/>
      <c r="I17" s="32"/>
      <c r="J17" s="76"/>
      <c r="K17" s="25"/>
      <c r="L17" s="34"/>
      <c r="M17" s="35"/>
      <c r="N17" s="36"/>
      <c r="O17" s="25"/>
      <c r="P17" s="34"/>
      <c r="Q17" s="35"/>
      <c r="R17" s="36"/>
      <c r="S17" s="25"/>
      <c r="T17" s="34"/>
      <c r="U17" s="35"/>
      <c r="V17" s="36"/>
      <c r="W17" s="25"/>
      <c r="X17" s="34"/>
      <c r="Y17" s="35"/>
      <c r="Z17" s="36"/>
      <c r="AA17" s="12"/>
      <c r="AB17" s="12"/>
    </row>
    <row r="18" spans="1:28" ht="21">
      <c r="A18" s="77"/>
      <c r="B18" s="26" t="s">
        <v>52</v>
      </c>
      <c r="C18" s="27"/>
      <c r="D18" s="28"/>
      <c r="E18" s="29"/>
      <c r="F18" s="30"/>
      <c r="G18" s="31"/>
      <c r="H18" s="29"/>
      <c r="I18" s="32"/>
      <c r="J18" s="76"/>
      <c r="K18" s="25"/>
      <c r="L18" s="34"/>
      <c r="M18" s="35"/>
      <c r="N18" s="36"/>
      <c r="O18" s="25"/>
      <c r="P18" s="34"/>
      <c r="Q18" s="35"/>
      <c r="R18" s="36"/>
      <c r="S18" s="25"/>
      <c r="T18" s="34"/>
      <c r="U18" s="35"/>
      <c r="V18" s="36"/>
      <c r="W18" s="25"/>
      <c r="X18" s="34"/>
      <c r="Y18" s="35"/>
      <c r="Z18" s="36"/>
      <c r="AA18" s="12"/>
      <c r="AB18" s="12"/>
    </row>
    <row r="19" spans="1:28" ht="21">
      <c r="A19" s="39">
        <v>3</v>
      </c>
      <c r="B19" s="26" t="s">
        <v>59</v>
      </c>
      <c r="C19" s="27">
        <f>D19+E19</f>
        <v>31</v>
      </c>
      <c r="D19" s="28">
        <v>30</v>
      </c>
      <c r="E19" s="29">
        <v>1</v>
      </c>
      <c r="F19" s="30">
        <f>G19+H19</f>
        <v>2</v>
      </c>
      <c r="G19" s="31">
        <v>1</v>
      </c>
      <c r="H19" s="29">
        <v>1</v>
      </c>
      <c r="I19" s="32" t="s">
        <v>26</v>
      </c>
      <c r="J19" s="76" t="s">
        <v>10</v>
      </c>
      <c r="K19" s="25"/>
      <c r="L19" s="34"/>
      <c r="M19" s="35">
        <v>30</v>
      </c>
      <c r="N19" s="36">
        <v>2</v>
      </c>
      <c r="O19" s="25"/>
      <c r="P19" s="34"/>
      <c r="Q19" s="35"/>
      <c r="R19" s="36"/>
      <c r="S19" s="25"/>
      <c r="T19" s="34"/>
      <c r="U19" s="35"/>
      <c r="V19" s="36"/>
      <c r="W19" s="25"/>
      <c r="X19" s="34"/>
      <c r="Y19" s="35"/>
      <c r="Z19" s="36"/>
      <c r="AA19" s="12"/>
      <c r="AB19" s="12"/>
    </row>
    <row r="20" spans="1:28" ht="21">
      <c r="A20" s="75"/>
      <c r="B20" s="26" t="s">
        <v>42</v>
      </c>
      <c r="C20" s="27"/>
      <c r="D20" s="28"/>
      <c r="E20" s="29"/>
      <c r="F20" s="30"/>
      <c r="G20" s="31"/>
      <c r="H20" s="29"/>
      <c r="I20" s="32"/>
      <c r="J20" s="76"/>
      <c r="K20" s="25"/>
      <c r="L20" s="34"/>
      <c r="M20" s="35"/>
      <c r="N20" s="36"/>
      <c r="O20" s="25"/>
      <c r="P20" s="34"/>
      <c r="Q20" s="35"/>
      <c r="R20" s="36"/>
      <c r="S20" s="25"/>
      <c r="T20" s="34"/>
      <c r="U20" s="35"/>
      <c r="V20" s="36"/>
      <c r="W20" s="25"/>
      <c r="X20" s="34"/>
      <c r="Y20" s="35"/>
      <c r="Z20" s="36"/>
      <c r="AA20" s="12"/>
      <c r="AB20" s="12"/>
    </row>
    <row r="21" spans="1:28" ht="21.75" thickBot="1">
      <c r="A21" s="75"/>
      <c r="B21" s="78" t="s">
        <v>41</v>
      </c>
      <c r="C21" s="41"/>
      <c r="D21" s="42"/>
      <c r="E21" s="43"/>
      <c r="F21" s="44"/>
      <c r="G21" s="45"/>
      <c r="H21" s="43"/>
      <c r="I21" s="46"/>
      <c r="J21" s="79"/>
      <c r="K21" s="39"/>
      <c r="L21" s="47"/>
      <c r="M21" s="48"/>
      <c r="N21" s="49"/>
      <c r="O21" s="39"/>
      <c r="P21" s="47"/>
      <c r="Q21" s="48"/>
      <c r="R21" s="49"/>
      <c r="S21" s="39"/>
      <c r="T21" s="47"/>
      <c r="U21" s="48"/>
      <c r="V21" s="49"/>
      <c r="W21" s="39"/>
      <c r="X21" s="47"/>
      <c r="Y21" s="48"/>
      <c r="Z21" s="49"/>
      <c r="AA21" s="12"/>
      <c r="AB21" s="12"/>
    </row>
    <row r="22" spans="1:28" ht="21.75" thickTop="1">
      <c r="A22" s="202" t="s">
        <v>19</v>
      </c>
      <c r="B22" s="203"/>
      <c r="C22" s="50">
        <f aca="true" t="shared" si="4" ref="C22:H22">SUM(C13:C21)</f>
        <v>78</v>
      </c>
      <c r="D22" s="51">
        <f t="shared" si="4"/>
        <v>75</v>
      </c>
      <c r="E22" s="52">
        <f t="shared" si="4"/>
        <v>3</v>
      </c>
      <c r="F22" s="53">
        <f t="shared" si="4"/>
        <v>5</v>
      </c>
      <c r="G22" s="54">
        <f t="shared" si="4"/>
        <v>2.5</v>
      </c>
      <c r="H22" s="52">
        <f t="shared" si="4"/>
        <v>2.5</v>
      </c>
      <c r="I22" s="55" t="s">
        <v>27</v>
      </c>
      <c r="J22" s="55" t="s">
        <v>27</v>
      </c>
      <c r="K22" s="50">
        <f aca="true" t="shared" si="5" ref="K22:Z22">SUM(K13:K21)</f>
        <v>45</v>
      </c>
      <c r="L22" s="54">
        <f t="shared" si="5"/>
        <v>3</v>
      </c>
      <c r="M22" s="54">
        <f t="shared" si="5"/>
        <v>30</v>
      </c>
      <c r="N22" s="80">
        <f t="shared" si="5"/>
        <v>2</v>
      </c>
      <c r="O22" s="50">
        <f t="shared" si="5"/>
        <v>0</v>
      </c>
      <c r="P22" s="54">
        <f t="shared" si="5"/>
        <v>0</v>
      </c>
      <c r="Q22" s="54">
        <f t="shared" si="5"/>
        <v>0</v>
      </c>
      <c r="R22" s="80">
        <f t="shared" si="5"/>
        <v>0</v>
      </c>
      <c r="S22" s="50">
        <f t="shared" si="5"/>
        <v>0</v>
      </c>
      <c r="T22" s="54">
        <f t="shared" si="5"/>
        <v>0</v>
      </c>
      <c r="U22" s="54">
        <f t="shared" si="5"/>
        <v>0</v>
      </c>
      <c r="V22" s="80">
        <f t="shared" si="5"/>
        <v>0</v>
      </c>
      <c r="W22" s="50">
        <f t="shared" si="5"/>
        <v>0</v>
      </c>
      <c r="X22" s="54">
        <f t="shared" si="5"/>
        <v>0</v>
      </c>
      <c r="Y22" s="54">
        <f t="shared" si="5"/>
        <v>0</v>
      </c>
      <c r="Z22" s="52">
        <f t="shared" si="5"/>
        <v>0</v>
      </c>
      <c r="AA22" s="12"/>
      <c r="AB22" s="12"/>
    </row>
    <row r="23" spans="1:28" ht="21.75" thickBot="1">
      <c r="A23" s="200" t="s">
        <v>28</v>
      </c>
      <c r="B23" s="201"/>
      <c r="C23" s="58">
        <f>C13+C16+C19</f>
        <v>78</v>
      </c>
      <c r="D23" s="81">
        <f>D13+D16+D19</f>
        <v>75</v>
      </c>
      <c r="E23" s="82">
        <f>E13+E16+E19</f>
        <v>3</v>
      </c>
      <c r="F23" s="83">
        <f>F13+F16+F19</f>
        <v>5</v>
      </c>
      <c r="G23" s="84">
        <f>G13+G16+G19</f>
        <v>2.5</v>
      </c>
      <c r="H23" s="82">
        <f>H13+H19</f>
        <v>2.5</v>
      </c>
      <c r="I23" s="60" t="s">
        <v>27</v>
      </c>
      <c r="J23" s="60" t="s">
        <v>27</v>
      </c>
      <c r="K23" s="58">
        <f>K13+K16+K19</f>
        <v>45</v>
      </c>
      <c r="L23" s="84">
        <f>L13+L16+L19</f>
        <v>3</v>
      </c>
      <c r="M23" s="84">
        <f aca="true" t="shared" si="6" ref="M23:Z23">M13+M19</f>
        <v>30</v>
      </c>
      <c r="N23" s="85">
        <f t="shared" si="6"/>
        <v>2</v>
      </c>
      <c r="O23" s="58">
        <f t="shared" si="6"/>
        <v>0</v>
      </c>
      <c r="P23" s="84">
        <f t="shared" si="6"/>
        <v>0</v>
      </c>
      <c r="Q23" s="84">
        <f t="shared" si="6"/>
        <v>0</v>
      </c>
      <c r="R23" s="85">
        <f t="shared" si="6"/>
        <v>0</v>
      </c>
      <c r="S23" s="58">
        <f t="shared" si="6"/>
        <v>0</v>
      </c>
      <c r="T23" s="84">
        <f t="shared" si="6"/>
        <v>0</v>
      </c>
      <c r="U23" s="84">
        <f t="shared" si="6"/>
        <v>0</v>
      </c>
      <c r="V23" s="85">
        <f t="shared" si="6"/>
        <v>0</v>
      </c>
      <c r="W23" s="58">
        <f t="shared" si="6"/>
        <v>0</v>
      </c>
      <c r="X23" s="84">
        <f t="shared" si="6"/>
        <v>0</v>
      </c>
      <c r="Y23" s="84">
        <f t="shared" si="6"/>
        <v>0</v>
      </c>
      <c r="Z23" s="82">
        <f t="shared" si="6"/>
        <v>0</v>
      </c>
      <c r="AA23" s="12"/>
      <c r="AB23" s="12"/>
    </row>
    <row r="24" spans="1:28" ht="21" customHeight="1" thickBot="1" thickTop="1">
      <c r="A24" s="210" t="s">
        <v>66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2"/>
      <c r="AA24" s="12"/>
      <c r="AB24" s="12"/>
    </row>
    <row r="25" spans="1:28" ht="21.75" thickTop="1">
      <c r="A25" s="71">
        <v>1</v>
      </c>
      <c r="B25" s="63" t="s">
        <v>69</v>
      </c>
      <c r="C25" s="64">
        <f>D25+E25</f>
        <v>31</v>
      </c>
      <c r="D25" s="65">
        <v>30</v>
      </c>
      <c r="E25" s="66">
        <v>1</v>
      </c>
      <c r="F25" s="67">
        <f>G25+H25</f>
        <v>2</v>
      </c>
      <c r="G25" s="68">
        <v>1</v>
      </c>
      <c r="H25" s="66">
        <v>1</v>
      </c>
      <c r="I25" s="69" t="s">
        <v>25</v>
      </c>
      <c r="J25" s="70" t="s">
        <v>13</v>
      </c>
      <c r="K25" s="71"/>
      <c r="L25" s="72"/>
      <c r="M25" s="73"/>
      <c r="N25" s="74"/>
      <c r="O25" s="71"/>
      <c r="P25" s="72"/>
      <c r="Q25" s="73">
        <v>30</v>
      </c>
      <c r="R25" s="74">
        <v>2</v>
      </c>
      <c r="S25" s="71"/>
      <c r="T25" s="72"/>
      <c r="U25" s="73"/>
      <c r="V25" s="74"/>
      <c r="W25" s="71"/>
      <c r="X25" s="72"/>
      <c r="Y25" s="73"/>
      <c r="Z25" s="74"/>
      <c r="AA25" s="12"/>
      <c r="AB25" s="12"/>
    </row>
    <row r="26" spans="1:28" ht="40.5">
      <c r="A26" s="25">
        <v>2</v>
      </c>
      <c r="B26" s="26" t="s">
        <v>53</v>
      </c>
      <c r="C26" s="27">
        <f>D26+E26</f>
        <v>32</v>
      </c>
      <c r="D26" s="28">
        <v>30</v>
      </c>
      <c r="E26" s="29">
        <v>2</v>
      </c>
      <c r="F26" s="30">
        <f>G26+H26</f>
        <v>3</v>
      </c>
      <c r="G26" s="31">
        <v>1</v>
      </c>
      <c r="H26" s="29">
        <v>2</v>
      </c>
      <c r="I26" s="32" t="s">
        <v>26</v>
      </c>
      <c r="J26" s="33" t="s">
        <v>10</v>
      </c>
      <c r="K26" s="25"/>
      <c r="L26" s="34"/>
      <c r="M26" s="35"/>
      <c r="N26" s="36"/>
      <c r="O26" s="25">
        <v>30</v>
      </c>
      <c r="P26" s="34">
        <v>3</v>
      </c>
      <c r="Q26" s="35"/>
      <c r="R26" s="36"/>
      <c r="S26" s="25"/>
      <c r="T26" s="34"/>
      <c r="U26" s="35"/>
      <c r="V26" s="36"/>
      <c r="W26" s="25"/>
      <c r="X26" s="34"/>
      <c r="Y26" s="35"/>
      <c r="Z26" s="36"/>
      <c r="AA26" s="12"/>
      <c r="AB26" s="12"/>
    </row>
    <row r="27" spans="1:28" ht="40.5">
      <c r="A27" s="39">
        <v>3</v>
      </c>
      <c r="B27" s="26" t="s">
        <v>62</v>
      </c>
      <c r="C27" s="27">
        <f>D27+E27</f>
        <v>31</v>
      </c>
      <c r="D27" s="28">
        <v>30</v>
      </c>
      <c r="E27" s="29">
        <v>1</v>
      </c>
      <c r="F27" s="30">
        <f>G27+H27</f>
        <v>2</v>
      </c>
      <c r="G27" s="31">
        <v>1</v>
      </c>
      <c r="H27" s="29">
        <v>1</v>
      </c>
      <c r="I27" s="32" t="s">
        <v>26</v>
      </c>
      <c r="J27" s="76" t="s">
        <v>10</v>
      </c>
      <c r="K27" s="25"/>
      <c r="L27" s="34"/>
      <c r="M27" s="35"/>
      <c r="N27" s="36"/>
      <c r="O27" s="25">
        <v>30</v>
      </c>
      <c r="P27" s="34">
        <v>2</v>
      </c>
      <c r="Q27" s="35"/>
      <c r="R27" s="36"/>
      <c r="S27" s="25"/>
      <c r="T27" s="34"/>
      <c r="U27" s="35"/>
      <c r="V27" s="36"/>
      <c r="W27" s="25"/>
      <c r="X27" s="34"/>
      <c r="Y27" s="35"/>
      <c r="Z27" s="36"/>
      <c r="AA27" s="12"/>
      <c r="AB27" s="12"/>
    </row>
    <row r="28" spans="1:28" ht="21">
      <c r="A28" s="75"/>
      <c r="B28" s="26" t="s">
        <v>54</v>
      </c>
      <c r="C28" s="27"/>
      <c r="D28" s="28"/>
      <c r="E28" s="29"/>
      <c r="F28" s="30"/>
      <c r="G28" s="31"/>
      <c r="H28" s="29"/>
      <c r="I28" s="32"/>
      <c r="J28" s="76"/>
      <c r="K28" s="25"/>
      <c r="L28" s="34"/>
      <c r="M28" s="35"/>
      <c r="N28" s="36"/>
      <c r="O28" s="25"/>
      <c r="P28" s="34"/>
      <c r="Q28" s="35"/>
      <c r="R28" s="36"/>
      <c r="S28" s="25"/>
      <c r="T28" s="34"/>
      <c r="U28" s="35"/>
      <c r="V28" s="36"/>
      <c r="W28" s="25"/>
      <c r="X28" s="34"/>
      <c r="Y28" s="35"/>
      <c r="Z28" s="36"/>
      <c r="AA28" s="12"/>
      <c r="AB28" s="12"/>
    </row>
    <row r="29" spans="1:28" ht="40.5">
      <c r="A29" s="75"/>
      <c r="B29" s="26" t="s">
        <v>43</v>
      </c>
      <c r="C29" s="27"/>
      <c r="D29" s="28"/>
      <c r="E29" s="29"/>
      <c r="F29" s="30"/>
      <c r="G29" s="31"/>
      <c r="H29" s="29"/>
      <c r="I29" s="32"/>
      <c r="J29" s="76"/>
      <c r="K29" s="25"/>
      <c r="L29" s="34"/>
      <c r="M29" s="35"/>
      <c r="N29" s="36"/>
      <c r="O29" s="25"/>
      <c r="P29" s="34"/>
      <c r="Q29" s="35"/>
      <c r="R29" s="36"/>
      <c r="S29" s="25"/>
      <c r="T29" s="34"/>
      <c r="U29" s="35"/>
      <c r="V29" s="36"/>
      <c r="W29" s="25"/>
      <c r="X29" s="34"/>
      <c r="Y29" s="35"/>
      <c r="Z29" s="36"/>
      <c r="AA29" s="12"/>
      <c r="AB29" s="12"/>
    </row>
    <row r="30" spans="1:28" ht="21.75" thickBot="1">
      <c r="A30" s="75"/>
      <c r="B30" s="78" t="s">
        <v>44</v>
      </c>
      <c r="C30" s="41"/>
      <c r="D30" s="42"/>
      <c r="E30" s="43"/>
      <c r="F30" s="44"/>
      <c r="G30" s="45"/>
      <c r="H30" s="43"/>
      <c r="I30" s="46"/>
      <c r="J30" s="79"/>
      <c r="K30" s="39"/>
      <c r="L30" s="47"/>
      <c r="M30" s="48"/>
      <c r="N30" s="49"/>
      <c r="O30" s="39"/>
      <c r="P30" s="47"/>
      <c r="Q30" s="48"/>
      <c r="R30" s="49"/>
      <c r="S30" s="39"/>
      <c r="T30" s="47"/>
      <c r="U30" s="48"/>
      <c r="V30" s="49"/>
      <c r="W30" s="39"/>
      <c r="X30" s="47"/>
      <c r="Y30" s="48"/>
      <c r="Z30" s="49"/>
      <c r="AA30" s="12"/>
      <c r="AB30" s="12"/>
    </row>
    <row r="31" spans="1:28" s="11" customFormat="1" ht="21.75" thickTop="1">
      <c r="A31" s="202" t="s">
        <v>19</v>
      </c>
      <c r="B31" s="203"/>
      <c r="C31" s="50">
        <f aca="true" t="shared" si="7" ref="C31:H31">SUM(C25:C30)</f>
        <v>94</v>
      </c>
      <c r="D31" s="51">
        <f t="shared" si="7"/>
        <v>90</v>
      </c>
      <c r="E31" s="52">
        <f t="shared" si="7"/>
        <v>4</v>
      </c>
      <c r="F31" s="53">
        <f t="shared" si="7"/>
        <v>7</v>
      </c>
      <c r="G31" s="54">
        <f t="shared" si="7"/>
        <v>3</v>
      </c>
      <c r="H31" s="52">
        <f t="shared" si="7"/>
        <v>4</v>
      </c>
      <c r="I31" s="55" t="s">
        <v>27</v>
      </c>
      <c r="J31" s="55" t="s">
        <v>27</v>
      </c>
      <c r="K31" s="50">
        <f aca="true" t="shared" si="8" ref="K31:Z31">SUM(K25:K30)</f>
        <v>0</v>
      </c>
      <c r="L31" s="54">
        <f t="shared" si="8"/>
        <v>0</v>
      </c>
      <c r="M31" s="54">
        <f t="shared" si="8"/>
        <v>0</v>
      </c>
      <c r="N31" s="80">
        <f t="shared" si="8"/>
        <v>0</v>
      </c>
      <c r="O31" s="50">
        <f t="shared" si="8"/>
        <v>60</v>
      </c>
      <c r="P31" s="54">
        <f t="shared" si="8"/>
        <v>5</v>
      </c>
      <c r="Q31" s="54">
        <f t="shared" si="8"/>
        <v>30</v>
      </c>
      <c r="R31" s="80">
        <f t="shared" si="8"/>
        <v>2</v>
      </c>
      <c r="S31" s="50">
        <f t="shared" si="8"/>
        <v>0</v>
      </c>
      <c r="T31" s="54">
        <f t="shared" si="8"/>
        <v>0</v>
      </c>
      <c r="U31" s="54">
        <f t="shared" si="8"/>
        <v>0</v>
      </c>
      <c r="V31" s="80">
        <f t="shared" si="8"/>
        <v>0</v>
      </c>
      <c r="W31" s="50">
        <f t="shared" si="8"/>
        <v>0</v>
      </c>
      <c r="X31" s="54">
        <f t="shared" si="8"/>
        <v>0</v>
      </c>
      <c r="Y31" s="54">
        <f t="shared" si="8"/>
        <v>0</v>
      </c>
      <c r="Z31" s="52">
        <f t="shared" si="8"/>
        <v>0</v>
      </c>
      <c r="AA31" s="15"/>
      <c r="AB31" s="15"/>
    </row>
    <row r="32" spans="1:28" s="11" customFormat="1" ht="21.75" thickBot="1">
      <c r="A32" s="200" t="s">
        <v>28</v>
      </c>
      <c r="B32" s="201"/>
      <c r="C32" s="58">
        <f>C26+C27</f>
        <v>63</v>
      </c>
      <c r="D32" s="81">
        <f>D26+D27</f>
        <v>60</v>
      </c>
      <c r="E32" s="82">
        <f>E27</f>
        <v>1</v>
      </c>
      <c r="F32" s="59">
        <f>F27+F26</f>
        <v>5</v>
      </c>
      <c r="G32" s="84">
        <f>G27+G26</f>
        <v>2</v>
      </c>
      <c r="H32" s="82">
        <f>H27+H26</f>
        <v>3</v>
      </c>
      <c r="I32" s="60" t="s">
        <v>27</v>
      </c>
      <c r="J32" s="60" t="s">
        <v>27</v>
      </c>
      <c r="K32" s="58">
        <f aca="true" t="shared" si="9" ref="K32:Z32">K27</f>
        <v>0</v>
      </c>
      <c r="L32" s="84">
        <f t="shared" si="9"/>
        <v>0</v>
      </c>
      <c r="M32" s="84">
        <f t="shared" si="9"/>
        <v>0</v>
      </c>
      <c r="N32" s="85">
        <f t="shared" si="9"/>
        <v>0</v>
      </c>
      <c r="O32" s="58">
        <f>O26+O27</f>
        <v>60</v>
      </c>
      <c r="P32" s="58">
        <f>P26+P27</f>
        <v>5</v>
      </c>
      <c r="Q32" s="84">
        <f t="shared" si="9"/>
        <v>0</v>
      </c>
      <c r="R32" s="85">
        <f t="shared" si="9"/>
        <v>0</v>
      </c>
      <c r="S32" s="58">
        <f t="shared" si="9"/>
        <v>0</v>
      </c>
      <c r="T32" s="84">
        <f t="shared" si="9"/>
        <v>0</v>
      </c>
      <c r="U32" s="84">
        <f t="shared" si="9"/>
        <v>0</v>
      </c>
      <c r="V32" s="85">
        <f t="shared" si="9"/>
        <v>0</v>
      </c>
      <c r="W32" s="58">
        <f t="shared" si="9"/>
        <v>0</v>
      </c>
      <c r="X32" s="84">
        <f t="shared" si="9"/>
        <v>0</v>
      </c>
      <c r="Y32" s="84">
        <f t="shared" si="9"/>
        <v>0</v>
      </c>
      <c r="Z32" s="82">
        <f t="shared" si="9"/>
        <v>0</v>
      </c>
      <c r="AA32" s="15"/>
      <c r="AB32" s="15"/>
    </row>
    <row r="33" spans="1:28" ht="21" customHeight="1" thickBot="1" thickTop="1">
      <c r="A33" s="190" t="s">
        <v>56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2"/>
      <c r="AA33" s="12"/>
      <c r="AB33" s="12"/>
    </row>
    <row r="34" spans="1:28" ht="21.75" thickTop="1">
      <c r="A34" s="77">
        <v>1</v>
      </c>
      <c r="B34" s="86" t="s">
        <v>74</v>
      </c>
      <c r="C34" s="87">
        <f aca="true" t="shared" si="10" ref="C34:C39">D34+E34</f>
        <v>15</v>
      </c>
      <c r="D34" s="88">
        <v>15</v>
      </c>
      <c r="E34" s="89">
        <v>0</v>
      </c>
      <c r="F34" s="90">
        <f>G34+H34</f>
        <v>0.5</v>
      </c>
      <c r="G34" s="91">
        <v>0.5</v>
      </c>
      <c r="H34" s="89">
        <v>0</v>
      </c>
      <c r="I34" s="92" t="s">
        <v>25</v>
      </c>
      <c r="J34" s="93" t="s">
        <v>10</v>
      </c>
      <c r="K34" s="94"/>
      <c r="L34" s="95"/>
      <c r="M34" s="96"/>
      <c r="N34" s="97"/>
      <c r="O34" s="94"/>
      <c r="P34" s="95"/>
      <c r="Q34" s="96"/>
      <c r="R34" s="97"/>
      <c r="S34" s="94">
        <v>15</v>
      </c>
      <c r="T34" s="95">
        <v>0.5</v>
      </c>
      <c r="U34" s="96"/>
      <c r="V34" s="97"/>
      <c r="W34" s="94"/>
      <c r="X34" s="95"/>
      <c r="Y34" s="96"/>
      <c r="Z34" s="97"/>
      <c r="AA34" s="12"/>
      <c r="AB34" s="12"/>
    </row>
    <row r="35" spans="1:28" ht="40.5">
      <c r="A35" s="25">
        <v>2</v>
      </c>
      <c r="B35" s="26" t="s">
        <v>20</v>
      </c>
      <c r="C35" s="27">
        <f t="shared" si="10"/>
        <v>100</v>
      </c>
      <c r="D35" s="28">
        <v>90</v>
      </c>
      <c r="E35" s="29">
        <v>10</v>
      </c>
      <c r="F35" s="30">
        <f>G35+H35</f>
        <v>5</v>
      </c>
      <c r="G35" s="31">
        <v>4</v>
      </c>
      <c r="H35" s="29">
        <v>1</v>
      </c>
      <c r="I35" s="32" t="s">
        <v>25</v>
      </c>
      <c r="J35" s="76" t="s">
        <v>65</v>
      </c>
      <c r="K35" s="98"/>
      <c r="L35" s="99"/>
      <c r="M35" s="100">
        <v>30</v>
      </c>
      <c r="N35" s="36">
        <v>2</v>
      </c>
      <c r="O35" s="98">
        <v>30</v>
      </c>
      <c r="P35" s="99">
        <v>2</v>
      </c>
      <c r="Q35" s="100">
        <v>15</v>
      </c>
      <c r="R35" s="36">
        <v>0.5</v>
      </c>
      <c r="S35" s="98">
        <v>15</v>
      </c>
      <c r="T35" s="99">
        <v>0.5</v>
      </c>
      <c r="U35" s="100"/>
      <c r="V35" s="36"/>
      <c r="W35" s="98"/>
      <c r="X35" s="99"/>
      <c r="Y35" s="100"/>
      <c r="Z35" s="36"/>
      <c r="AA35" s="13"/>
      <c r="AB35" s="12"/>
    </row>
    <row r="36" spans="1:28" ht="21">
      <c r="A36" s="39"/>
      <c r="B36" s="78" t="s">
        <v>70</v>
      </c>
      <c r="C36" s="41"/>
      <c r="D36" s="42"/>
      <c r="E36" s="43"/>
      <c r="F36" s="44"/>
      <c r="G36" s="45"/>
      <c r="H36" s="43"/>
      <c r="I36" s="46"/>
      <c r="J36" s="79" t="s">
        <v>10</v>
      </c>
      <c r="K36" s="174"/>
      <c r="L36" s="175"/>
      <c r="M36" s="176"/>
      <c r="N36" s="49"/>
      <c r="O36" s="174"/>
      <c r="P36" s="175"/>
      <c r="Q36" s="176"/>
      <c r="R36" s="49"/>
      <c r="S36" s="174"/>
      <c r="T36" s="175"/>
      <c r="U36" s="176"/>
      <c r="V36" s="49"/>
      <c r="W36" s="174"/>
      <c r="X36" s="175"/>
      <c r="Y36" s="176"/>
      <c r="Z36" s="177"/>
      <c r="AA36" s="13"/>
      <c r="AB36" s="12"/>
    </row>
    <row r="37" spans="1:28" ht="40.5">
      <c r="A37" s="39"/>
      <c r="B37" s="78" t="s">
        <v>71</v>
      </c>
      <c r="C37" s="41"/>
      <c r="D37" s="42"/>
      <c r="E37" s="43"/>
      <c r="F37" s="44"/>
      <c r="G37" s="45"/>
      <c r="H37" s="43"/>
      <c r="I37" s="46"/>
      <c r="J37" s="79" t="s">
        <v>9</v>
      </c>
      <c r="K37" s="174"/>
      <c r="L37" s="175"/>
      <c r="M37" s="176"/>
      <c r="N37" s="49"/>
      <c r="O37" s="174"/>
      <c r="P37" s="175"/>
      <c r="Q37" s="176"/>
      <c r="R37" s="49"/>
      <c r="S37" s="174"/>
      <c r="T37" s="175"/>
      <c r="U37" s="176"/>
      <c r="V37" s="49"/>
      <c r="W37" s="174"/>
      <c r="X37" s="175"/>
      <c r="Y37" s="176"/>
      <c r="Z37" s="177"/>
      <c r="AA37" s="13"/>
      <c r="AB37" s="12"/>
    </row>
    <row r="38" spans="1:28" ht="21">
      <c r="A38" s="39"/>
      <c r="B38" s="78" t="s">
        <v>72</v>
      </c>
      <c r="C38" s="41"/>
      <c r="D38" s="42"/>
      <c r="E38" s="43"/>
      <c r="F38" s="44"/>
      <c r="G38" s="45"/>
      <c r="H38" s="43"/>
      <c r="I38" s="46"/>
      <c r="J38" s="79" t="s">
        <v>73</v>
      </c>
      <c r="K38" s="174"/>
      <c r="L38" s="175"/>
      <c r="M38" s="176"/>
      <c r="N38" s="49"/>
      <c r="O38" s="174"/>
      <c r="P38" s="175"/>
      <c r="Q38" s="176"/>
      <c r="R38" s="49"/>
      <c r="S38" s="174"/>
      <c r="T38" s="175"/>
      <c r="U38" s="176"/>
      <c r="V38" s="49"/>
      <c r="W38" s="174"/>
      <c r="X38" s="175"/>
      <c r="Y38" s="176"/>
      <c r="Z38" s="177"/>
      <c r="AA38" s="13"/>
      <c r="AB38" s="12"/>
    </row>
    <row r="39" spans="1:28" s="9" customFormat="1" ht="21.75" thickBot="1">
      <c r="A39" s="101">
        <v>3</v>
      </c>
      <c r="B39" s="40" t="s">
        <v>15</v>
      </c>
      <c r="C39" s="41">
        <f t="shared" si="10"/>
        <v>68</v>
      </c>
      <c r="D39" s="102">
        <v>60</v>
      </c>
      <c r="E39" s="103">
        <v>8</v>
      </c>
      <c r="F39" s="104">
        <f>G39+H39</f>
        <v>4</v>
      </c>
      <c r="G39" s="105">
        <v>2</v>
      </c>
      <c r="H39" s="103">
        <v>2</v>
      </c>
      <c r="I39" s="106" t="s">
        <v>25</v>
      </c>
      <c r="J39" s="107" t="s">
        <v>10</v>
      </c>
      <c r="K39" s="108"/>
      <c r="L39" s="109"/>
      <c r="M39" s="110">
        <v>15</v>
      </c>
      <c r="N39" s="111">
        <v>1</v>
      </c>
      <c r="O39" s="112"/>
      <c r="P39" s="113"/>
      <c r="Q39" s="114">
        <v>15</v>
      </c>
      <c r="R39" s="111">
        <v>1</v>
      </c>
      <c r="S39" s="112"/>
      <c r="T39" s="113"/>
      <c r="U39" s="114">
        <v>15</v>
      </c>
      <c r="V39" s="111">
        <v>1</v>
      </c>
      <c r="W39" s="112">
        <v>15</v>
      </c>
      <c r="X39" s="113">
        <v>1</v>
      </c>
      <c r="Y39" s="114"/>
      <c r="AA39" s="173"/>
      <c r="AB39" s="13"/>
    </row>
    <row r="40" spans="1:28" s="10" customFormat="1" ht="19.5" customHeight="1" thickTop="1">
      <c r="A40" s="184" t="s">
        <v>19</v>
      </c>
      <c r="B40" s="185"/>
      <c r="C40" s="115">
        <f aca="true" t="shared" si="11" ref="C40:H40">SUM(C34:C39)</f>
        <v>183</v>
      </c>
      <c r="D40" s="116">
        <f t="shared" si="11"/>
        <v>165</v>
      </c>
      <c r="E40" s="117">
        <f t="shared" si="11"/>
        <v>18</v>
      </c>
      <c r="F40" s="118">
        <f t="shared" si="11"/>
        <v>9.5</v>
      </c>
      <c r="G40" s="119">
        <f t="shared" si="11"/>
        <v>6.5</v>
      </c>
      <c r="H40" s="117">
        <f t="shared" si="11"/>
        <v>3</v>
      </c>
      <c r="I40" s="55" t="s">
        <v>27</v>
      </c>
      <c r="J40" s="55" t="s">
        <v>27</v>
      </c>
      <c r="K40" s="115">
        <f aca="true" t="shared" si="12" ref="K40:Y40">SUM(K34:K39)</f>
        <v>0</v>
      </c>
      <c r="L40" s="119">
        <f t="shared" si="12"/>
        <v>0</v>
      </c>
      <c r="M40" s="119">
        <f t="shared" si="12"/>
        <v>45</v>
      </c>
      <c r="N40" s="120">
        <f t="shared" si="12"/>
        <v>3</v>
      </c>
      <c r="O40" s="115">
        <f t="shared" si="12"/>
        <v>30</v>
      </c>
      <c r="P40" s="119">
        <f t="shared" si="12"/>
        <v>2</v>
      </c>
      <c r="Q40" s="119">
        <f t="shared" si="12"/>
        <v>30</v>
      </c>
      <c r="R40" s="120">
        <f t="shared" si="12"/>
        <v>1.5</v>
      </c>
      <c r="S40" s="115">
        <f t="shared" si="12"/>
        <v>30</v>
      </c>
      <c r="T40" s="119">
        <f t="shared" si="12"/>
        <v>1</v>
      </c>
      <c r="U40" s="119">
        <f t="shared" si="12"/>
        <v>15</v>
      </c>
      <c r="V40" s="120">
        <f t="shared" si="12"/>
        <v>1</v>
      </c>
      <c r="W40" s="115">
        <f t="shared" si="12"/>
        <v>15</v>
      </c>
      <c r="X40" s="119">
        <f t="shared" si="12"/>
        <v>1</v>
      </c>
      <c r="Y40" s="119">
        <f t="shared" si="12"/>
        <v>0</v>
      </c>
      <c r="Z40" s="117">
        <f>SUM(Z34:Z39)</f>
        <v>0</v>
      </c>
      <c r="AA40" s="16"/>
      <c r="AB40" s="16"/>
    </row>
    <row r="41" spans="1:28" s="10" customFormat="1" ht="21.75" thickBot="1">
      <c r="A41" s="200" t="s">
        <v>28</v>
      </c>
      <c r="B41" s="201"/>
      <c r="C41" s="121">
        <f>0</f>
        <v>0</v>
      </c>
      <c r="D41" s="122">
        <f>0</f>
        <v>0</v>
      </c>
      <c r="E41" s="123">
        <f>0</f>
        <v>0</v>
      </c>
      <c r="F41" s="124">
        <f>0</f>
        <v>0</v>
      </c>
      <c r="G41" s="125">
        <f>0</f>
        <v>0</v>
      </c>
      <c r="H41" s="123">
        <f>0</f>
        <v>0</v>
      </c>
      <c r="I41" s="60" t="s">
        <v>27</v>
      </c>
      <c r="J41" s="60" t="s">
        <v>27</v>
      </c>
      <c r="K41" s="121">
        <f>0</f>
        <v>0</v>
      </c>
      <c r="L41" s="125">
        <f>0</f>
        <v>0</v>
      </c>
      <c r="M41" s="125">
        <f>0</f>
        <v>0</v>
      </c>
      <c r="N41" s="123">
        <f>0</f>
        <v>0</v>
      </c>
      <c r="O41" s="121">
        <f>0</f>
        <v>0</v>
      </c>
      <c r="P41" s="125">
        <f>0</f>
        <v>0</v>
      </c>
      <c r="Q41" s="125">
        <f>0</f>
        <v>0</v>
      </c>
      <c r="R41" s="123">
        <f>0</f>
        <v>0</v>
      </c>
      <c r="S41" s="121">
        <f>0</f>
        <v>0</v>
      </c>
      <c r="T41" s="125">
        <f>0</f>
        <v>0</v>
      </c>
      <c r="U41" s="125">
        <f>0</f>
        <v>0</v>
      </c>
      <c r="V41" s="123">
        <f>0</f>
        <v>0</v>
      </c>
      <c r="W41" s="121">
        <f>0</f>
        <v>0</v>
      </c>
      <c r="X41" s="125">
        <f>0</f>
        <v>0</v>
      </c>
      <c r="Y41" s="125">
        <f>0</f>
        <v>0</v>
      </c>
      <c r="Z41" s="123">
        <f>0</f>
        <v>0</v>
      </c>
      <c r="AA41" s="16"/>
      <c r="AB41" s="16"/>
    </row>
    <row r="42" spans="1:28" s="9" customFormat="1" ht="21" customHeight="1" thickBot="1" thickTop="1">
      <c r="A42" s="193" t="s">
        <v>61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5"/>
      <c r="AA42" s="13"/>
      <c r="AB42" s="13"/>
    </row>
    <row r="43" spans="1:28" s="9" customFormat="1" ht="29.25" customHeight="1" thickBot="1" thickTop="1">
      <c r="A43" s="126">
        <v>1</v>
      </c>
      <c r="B43" s="127" t="s">
        <v>21</v>
      </c>
      <c r="C43" s="128">
        <f>D43+E43</f>
        <v>360</v>
      </c>
      <c r="D43" s="129">
        <v>0</v>
      </c>
      <c r="E43" s="130">
        <v>360</v>
      </c>
      <c r="F43" s="131">
        <f>G43+H43</f>
        <v>12</v>
      </c>
      <c r="G43" s="132">
        <v>4</v>
      </c>
      <c r="H43" s="130">
        <v>8</v>
      </c>
      <c r="I43" s="133" t="s">
        <v>25</v>
      </c>
      <c r="J43" s="170" t="s">
        <v>9</v>
      </c>
      <c r="K43" s="126">
        <v>45</v>
      </c>
      <c r="L43" s="134">
        <v>1.5</v>
      </c>
      <c r="M43" s="134">
        <v>45</v>
      </c>
      <c r="N43" s="135">
        <v>1.5</v>
      </c>
      <c r="O43" s="126">
        <v>45</v>
      </c>
      <c r="P43" s="134">
        <v>1.5</v>
      </c>
      <c r="Q43" s="134">
        <v>45</v>
      </c>
      <c r="R43" s="135">
        <v>1.5</v>
      </c>
      <c r="S43" s="126">
        <v>45</v>
      </c>
      <c r="T43" s="134">
        <v>1.5</v>
      </c>
      <c r="U43" s="134">
        <v>45</v>
      </c>
      <c r="V43" s="135">
        <v>1.5</v>
      </c>
      <c r="W43" s="126">
        <v>45</v>
      </c>
      <c r="X43" s="134">
        <v>1.5</v>
      </c>
      <c r="Y43" s="134">
        <v>45</v>
      </c>
      <c r="Z43" s="135">
        <v>1.5</v>
      </c>
      <c r="AA43" s="13"/>
      <c r="AB43" s="13"/>
    </row>
    <row r="44" spans="1:28" s="10" customFormat="1" ht="20.25" customHeight="1" thickBot="1" thickTop="1">
      <c r="A44" s="182" t="s">
        <v>19</v>
      </c>
      <c r="B44" s="183"/>
      <c r="C44" s="136">
        <f aca="true" t="shared" si="13" ref="C44:H44">C43</f>
        <v>360</v>
      </c>
      <c r="D44" s="137">
        <f t="shared" si="13"/>
        <v>0</v>
      </c>
      <c r="E44" s="138">
        <f t="shared" si="13"/>
        <v>360</v>
      </c>
      <c r="F44" s="139">
        <f t="shared" si="13"/>
        <v>12</v>
      </c>
      <c r="G44" s="140">
        <f t="shared" si="13"/>
        <v>4</v>
      </c>
      <c r="H44" s="138">
        <f t="shared" si="13"/>
        <v>8</v>
      </c>
      <c r="I44" s="141" t="s">
        <v>27</v>
      </c>
      <c r="J44" s="141" t="s">
        <v>27</v>
      </c>
      <c r="K44" s="136">
        <f aca="true" t="shared" si="14" ref="K44:Z44">K43</f>
        <v>45</v>
      </c>
      <c r="L44" s="140">
        <f t="shared" si="14"/>
        <v>1.5</v>
      </c>
      <c r="M44" s="140">
        <f t="shared" si="14"/>
        <v>45</v>
      </c>
      <c r="N44" s="138">
        <f t="shared" si="14"/>
        <v>1.5</v>
      </c>
      <c r="O44" s="136">
        <f t="shared" si="14"/>
        <v>45</v>
      </c>
      <c r="P44" s="140">
        <f t="shared" si="14"/>
        <v>1.5</v>
      </c>
      <c r="Q44" s="140">
        <f t="shared" si="14"/>
        <v>45</v>
      </c>
      <c r="R44" s="138">
        <f t="shared" si="14"/>
        <v>1.5</v>
      </c>
      <c r="S44" s="136">
        <f t="shared" si="14"/>
        <v>45</v>
      </c>
      <c r="T44" s="140">
        <f t="shared" si="14"/>
        <v>1.5</v>
      </c>
      <c r="U44" s="140">
        <f t="shared" si="14"/>
        <v>45</v>
      </c>
      <c r="V44" s="138">
        <f t="shared" si="14"/>
        <v>1.5</v>
      </c>
      <c r="W44" s="136">
        <f t="shared" si="14"/>
        <v>45</v>
      </c>
      <c r="X44" s="140">
        <f t="shared" si="14"/>
        <v>1.5</v>
      </c>
      <c r="Y44" s="140">
        <f t="shared" si="14"/>
        <v>45</v>
      </c>
      <c r="Z44" s="138">
        <f t="shared" si="14"/>
        <v>1.5</v>
      </c>
      <c r="AA44" s="16"/>
      <c r="AB44" s="16"/>
    </row>
    <row r="45" spans="1:28" s="10" customFormat="1" ht="20.25" customHeight="1" thickBot="1" thickTop="1">
      <c r="A45" s="213" t="s">
        <v>28</v>
      </c>
      <c r="B45" s="214"/>
      <c r="C45" s="136">
        <f>0</f>
        <v>0</v>
      </c>
      <c r="D45" s="137">
        <f>0</f>
        <v>0</v>
      </c>
      <c r="E45" s="138">
        <f>0</f>
        <v>0</v>
      </c>
      <c r="F45" s="139">
        <f>0</f>
        <v>0</v>
      </c>
      <c r="G45" s="140">
        <f>0</f>
        <v>0</v>
      </c>
      <c r="H45" s="138">
        <f>0</f>
        <v>0</v>
      </c>
      <c r="I45" s="141" t="s">
        <v>27</v>
      </c>
      <c r="J45" s="141" t="s">
        <v>27</v>
      </c>
      <c r="K45" s="136">
        <f>0</f>
        <v>0</v>
      </c>
      <c r="L45" s="140">
        <f>0</f>
        <v>0</v>
      </c>
      <c r="M45" s="140">
        <f>0</f>
        <v>0</v>
      </c>
      <c r="N45" s="138">
        <f>0</f>
        <v>0</v>
      </c>
      <c r="O45" s="136">
        <f>0</f>
        <v>0</v>
      </c>
      <c r="P45" s="140">
        <f>0</f>
        <v>0</v>
      </c>
      <c r="Q45" s="140">
        <f>0</f>
        <v>0</v>
      </c>
      <c r="R45" s="138">
        <f>0</f>
        <v>0</v>
      </c>
      <c r="S45" s="136">
        <f>0</f>
        <v>0</v>
      </c>
      <c r="T45" s="140">
        <f>0</f>
        <v>0</v>
      </c>
      <c r="U45" s="140">
        <f>0</f>
        <v>0</v>
      </c>
      <c r="V45" s="138">
        <f>0</f>
        <v>0</v>
      </c>
      <c r="W45" s="136">
        <f>0</f>
        <v>0</v>
      </c>
      <c r="X45" s="140">
        <f>0</f>
        <v>0</v>
      </c>
      <c r="Y45" s="140">
        <f>0</f>
        <v>0</v>
      </c>
      <c r="Z45" s="138">
        <f>0</f>
        <v>0</v>
      </c>
      <c r="AA45" s="16"/>
      <c r="AB45" s="16"/>
    </row>
    <row r="46" spans="1:28" s="10" customFormat="1" ht="20.25" customHeight="1" thickTop="1">
      <c r="A46" s="196" t="s">
        <v>14</v>
      </c>
      <c r="B46" s="197"/>
      <c r="C46" s="142">
        <f aca="true" t="shared" si="15" ref="C46:H46">C10+C22+C31+C40+C44</f>
        <v>795</v>
      </c>
      <c r="D46" s="143">
        <f t="shared" si="15"/>
        <v>405</v>
      </c>
      <c r="E46" s="144">
        <f t="shared" si="15"/>
        <v>390</v>
      </c>
      <c r="F46" s="145">
        <f t="shared" si="15"/>
        <v>37</v>
      </c>
      <c r="G46" s="146">
        <f t="shared" si="15"/>
        <v>18.5</v>
      </c>
      <c r="H46" s="144">
        <f t="shared" si="15"/>
        <v>18.5</v>
      </c>
      <c r="I46" s="147" t="s">
        <v>27</v>
      </c>
      <c r="J46" s="147" t="s">
        <v>27</v>
      </c>
      <c r="K46" s="142">
        <f aca="true" t="shared" si="16" ref="K46:Z46">K10+K22+K31+K40+K44</f>
        <v>105</v>
      </c>
      <c r="L46" s="146">
        <f t="shared" si="16"/>
        <v>5</v>
      </c>
      <c r="M46" s="146">
        <f t="shared" si="16"/>
        <v>120</v>
      </c>
      <c r="N46" s="144">
        <f t="shared" si="16"/>
        <v>6.5</v>
      </c>
      <c r="O46" s="142">
        <f t="shared" si="16"/>
        <v>135</v>
      </c>
      <c r="P46" s="146">
        <f t="shared" si="16"/>
        <v>8.5</v>
      </c>
      <c r="Q46" s="146">
        <f t="shared" si="16"/>
        <v>105</v>
      </c>
      <c r="R46" s="144">
        <f t="shared" si="16"/>
        <v>5</v>
      </c>
      <c r="S46" s="142">
        <f t="shared" si="16"/>
        <v>90</v>
      </c>
      <c r="T46" s="146">
        <f t="shared" si="16"/>
        <v>3</v>
      </c>
      <c r="U46" s="146">
        <f t="shared" si="16"/>
        <v>60</v>
      </c>
      <c r="V46" s="144">
        <f t="shared" si="16"/>
        <v>2.5</v>
      </c>
      <c r="W46" s="142">
        <f t="shared" si="16"/>
        <v>105</v>
      </c>
      <c r="X46" s="146">
        <f t="shared" si="16"/>
        <v>5</v>
      </c>
      <c r="Y46" s="146">
        <f t="shared" si="16"/>
        <v>45</v>
      </c>
      <c r="Z46" s="144">
        <f t="shared" si="16"/>
        <v>1.5</v>
      </c>
      <c r="AA46" s="16"/>
      <c r="AB46" s="16"/>
    </row>
    <row r="47" spans="1:28" s="10" customFormat="1" ht="19.5" customHeight="1">
      <c r="A47" s="240" t="s">
        <v>45</v>
      </c>
      <c r="B47" s="241"/>
      <c r="C47" s="148">
        <f aca="true" t="shared" si="17" ref="C47:H47">C46-C44</f>
        <v>435</v>
      </c>
      <c r="D47" s="149">
        <f t="shared" si="17"/>
        <v>405</v>
      </c>
      <c r="E47" s="150">
        <f t="shared" si="17"/>
        <v>30</v>
      </c>
      <c r="F47" s="151">
        <f t="shared" si="17"/>
        <v>25</v>
      </c>
      <c r="G47" s="152">
        <f t="shared" si="17"/>
        <v>14.5</v>
      </c>
      <c r="H47" s="150">
        <f t="shared" si="17"/>
        <v>10.5</v>
      </c>
      <c r="I47" s="153" t="s">
        <v>27</v>
      </c>
      <c r="J47" s="153" t="s">
        <v>27</v>
      </c>
      <c r="K47" s="148">
        <f>K46-K44</f>
        <v>60</v>
      </c>
      <c r="L47" s="152">
        <f>L46-L44</f>
        <v>3.5</v>
      </c>
      <c r="M47" s="152">
        <f>M46-M44</f>
        <v>75</v>
      </c>
      <c r="N47" s="150">
        <f aca="true" t="shared" si="18" ref="N47:Z47">N46-N44</f>
        <v>5</v>
      </c>
      <c r="O47" s="148">
        <f t="shared" si="18"/>
        <v>90</v>
      </c>
      <c r="P47" s="152">
        <f t="shared" si="18"/>
        <v>7</v>
      </c>
      <c r="Q47" s="152">
        <f t="shared" si="18"/>
        <v>60</v>
      </c>
      <c r="R47" s="150">
        <f t="shared" si="18"/>
        <v>3.5</v>
      </c>
      <c r="S47" s="148">
        <f t="shared" si="18"/>
        <v>45</v>
      </c>
      <c r="T47" s="152">
        <f t="shared" si="18"/>
        <v>1.5</v>
      </c>
      <c r="U47" s="152">
        <f t="shared" si="18"/>
        <v>15</v>
      </c>
      <c r="V47" s="150">
        <f t="shared" si="18"/>
        <v>1</v>
      </c>
      <c r="W47" s="148">
        <f t="shared" si="18"/>
        <v>60</v>
      </c>
      <c r="X47" s="152">
        <f t="shared" si="18"/>
        <v>3.5</v>
      </c>
      <c r="Y47" s="152">
        <f t="shared" si="18"/>
        <v>0</v>
      </c>
      <c r="Z47" s="150">
        <f t="shared" si="18"/>
        <v>0</v>
      </c>
      <c r="AA47" s="16"/>
      <c r="AB47" s="16"/>
    </row>
    <row r="48" spans="1:28" ht="20.25" customHeight="1" thickBot="1">
      <c r="A48" s="186" t="s">
        <v>28</v>
      </c>
      <c r="B48" s="187"/>
      <c r="C48" s="154">
        <f aca="true" t="shared" si="19" ref="C48:H48">C11+C23+C32+C41+C45</f>
        <v>176</v>
      </c>
      <c r="D48" s="155">
        <f t="shared" si="19"/>
        <v>165</v>
      </c>
      <c r="E48" s="156">
        <f t="shared" si="19"/>
        <v>9</v>
      </c>
      <c r="F48" s="157">
        <f t="shared" si="19"/>
        <v>12</v>
      </c>
      <c r="G48" s="158">
        <f t="shared" si="19"/>
        <v>5.5</v>
      </c>
      <c r="H48" s="156">
        <f t="shared" si="19"/>
        <v>6.5</v>
      </c>
      <c r="I48" s="159" t="s">
        <v>27</v>
      </c>
      <c r="J48" s="159" t="s">
        <v>27</v>
      </c>
      <c r="K48" s="154">
        <f aca="true" t="shared" si="20" ref="K48:Z48">K11+K23+K32+K41+K45</f>
        <v>45</v>
      </c>
      <c r="L48" s="158">
        <f t="shared" si="20"/>
        <v>3</v>
      </c>
      <c r="M48" s="158">
        <f t="shared" si="20"/>
        <v>30</v>
      </c>
      <c r="N48" s="156">
        <f t="shared" si="20"/>
        <v>2</v>
      </c>
      <c r="O48" s="154">
        <f t="shared" si="20"/>
        <v>60</v>
      </c>
      <c r="P48" s="158">
        <f t="shared" si="20"/>
        <v>5</v>
      </c>
      <c r="Q48" s="158">
        <f t="shared" si="20"/>
        <v>0</v>
      </c>
      <c r="R48" s="156">
        <f t="shared" si="20"/>
        <v>0</v>
      </c>
      <c r="S48" s="154">
        <f t="shared" si="20"/>
        <v>0</v>
      </c>
      <c r="T48" s="158">
        <f t="shared" si="20"/>
        <v>0</v>
      </c>
      <c r="U48" s="158">
        <f t="shared" si="20"/>
        <v>0</v>
      </c>
      <c r="V48" s="156">
        <f t="shared" si="20"/>
        <v>0</v>
      </c>
      <c r="W48" s="154">
        <f t="shared" si="20"/>
        <v>30</v>
      </c>
      <c r="X48" s="158">
        <f t="shared" si="20"/>
        <v>2</v>
      </c>
      <c r="Y48" s="158">
        <f t="shared" si="20"/>
        <v>0</v>
      </c>
      <c r="Z48" s="156">
        <f t="shared" si="20"/>
        <v>0</v>
      </c>
      <c r="AA48" s="12"/>
      <c r="AB48" s="12"/>
    </row>
    <row r="49" spans="1:28" ht="16.5" customHeight="1" thickTop="1">
      <c r="A49" s="160"/>
      <c r="B49" s="160"/>
      <c r="C49" s="160"/>
      <c r="D49" s="161"/>
      <c r="E49" s="160"/>
      <c r="F49" s="162"/>
      <c r="G49" s="163"/>
      <c r="H49" s="163"/>
      <c r="I49" s="163"/>
      <c r="J49" s="163"/>
      <c r="K49" s="160"/>
      <c r="L49" s="160"/>
      <c r="M49" s="160"/>
      <c r="N49" s="161"/>
      <c r="O49" s="160"/>
      <c r="P49" s="160"/>
      <c r="Q49" s="160"/>
      <c r="R49" s="161"/>
      <c r="S49" s="160"/>
      <c r="T49" s="160"/>
      <c r="U49" s="160"/>
      <c r="V49" s="161"/>
      <c r="W49" s="160"/>
      <c r="X49" s="160"/>
      <c r="Y49" s="160"/>
      <c r="Z49" s="161"/>
      <c r="AA49" s="14"/>
      <c r="AB49" s="14"/>
    </row>
    <row r="50" spans="1:26" ht="21" hidden="1">
      <c r="A50" s="160"/>
      <c r="B50" s="160"/>
      <c r="C50" s="160"/>
      <c r="D50" s="161"/>
      <c r="E50" s="160"/>
      <c r="F50" s="162"/>
      <c r="G50" s="163"/>
      <c r="H50" s="163"/>
      <c r="I50" s="163"/>
      <c r="J50" s="163"/>
      <c r="K50" s="160"/>
      <c r="L50" s="160"/>
      <c r="M50" s="160"/>
      <c r="N50" s="161"/>
      <c r="O50" s="160"/>
      <c r="P50" s="160"/>
      <c r="Q50" s="160"/>
      <c r="R50" s="161"/>
      <c r="S50" s="160"/>
      <c r="T50" s="160"/>
      <c r="U50" s="160"/>
      <c r="V50" s="161"/>
      <c r="W50" s="160"/>
      <c r="X50" s="160"/>
      <c r="Y50" s="160"/>
      <c r="Z50" s="161"/>
    </row>
    <row r="51" spans="1:26" ht="15.75" customHeight="1">
      <c r="A51" s="181" t="s">
        <v>46</v>
      </c>
      <c r="B51" s="181"/>
      <c r="C51" s="164">
        <f>F10/F46*100</f>
        <v>9.45945945945946</v>
      </c>
      <c r="D51" s="161"/>
      <c r="E51" s="160"/>
      <c r="F51" s="162"/>
      <c r="G51" s="163"/>
      <c r="H51" s="163"/>
      <c r="I51" s="163"/>
      <c r="J51" s="163"/>
      <c r="K51" s="160"/>
      <c r="L51" s="160"/>
      <c r="M51" s="160"/>
      <c r="N51" s="161"/>
      <c r="O51" s="160"/>
      <c r="P51" s="160"/>
      <c r="Q51" s="160"/>
      <c r="R51" s="161"/>
      <c r="S51" s="160"/>
      <c r="T51" s="160"/>
      <c r="U51" s="160"/>
      <c r="V51" s="161"/>
      <c r="W51" s="160"/>
      <c r="X51" s="160"/>
      <c r="Y51" s="160"/>
      <c r="Z51" s="161"/>
    </row>
    <row r="52" spans="1:26" ht="15" customHeight="1">
      <c r="A52" s="181" t="s">
        <v>47</v>
      </c>
      <c r="B52" s="181"/>
      <c r="C52" s="164">
        <f>F22/F46*100</f>
        <v>13.513513513513514</v>
      </c>
      <c r="D52" s="161"/>
      <c r="E52" s="160"/>
      <c r="F52" s="162"/>
      <c r="G52" s="163"/>
      <c r="H52" s="163"/>
      <c r="I52" s="163"/>
      <c r="J52" s="163"/>
      <c r="K52" s="160"/>
      <c r="L52" s="160"/>
      <c r="M52" s="160"/>
      <c r="N52" s="161"/>
      <c r="O52" s="160"/>
      <c r="P52" s="160"/>
      <c r="Q52" s="160"/>
      <c r="R52" s="161"/>
      <c r="S52" s="160"/>
      <c r="T52" s="160"/>
      <c r="U52" s="160"/>
      <c r="V52" s="161"/>
      <c r="W52" s="160"/>
      <c r="X52" s="160"/>
      <c r="Y52" s="160"/>
      <c r="Z52" s="161"/>
    </row>
    <row r="53" spans="1:26" ht="15.75" customHeight="1">
      <c r="A53" s="181" t="s">
        <v>48</v>
      </c>
      <c r="B53" s="181"/>
      <c r="C53" s="164">
        <f>F31/F46*100</f>
        <v>18.91891891891892</v>
      </c>
      <c r="D53" s="161"/>
      <c r="E53" s="160"/>
      <c r="F53" s="162"/>
      <c r="G53" s="163"/>
      <c r="H53" s="163"/>
      <c r="I53" s="163"/>
      <c r="J53" s="163"/>
      <c r="K53" s="160"/>
      <c r="L53" s="160"/>
      <c r="M53" s="160"/>
      <c r="N53" s="161"/>
      <c r="O53" s="160"/>
      <c r="P53" s="160"/>
      <c r="Q53" s="160"/>
      <c r="R53" s="161"/>
      <c r="S53" s="160"/>
      <c r="T53" s="160"/>
      <c r="U53" s="160"/>
      <c r="V53" s="161"/>
      <c r="W53" s="160"/>
      <c r="X53" s="160"/>
      <c r="Y53" s="160"/>
      <c r="Z53" s="161"/>
    </row>
    <row r="54" spans="1:26" ht="15.75" customHeight="1">
      <c r="A54" s="181" t="s">
        <v>49</v>
      </c>
      <c r="B54" s="181"/>
      <c r="C54" s="164">
        <f>F40/F46*100</f>
        <v>25.675675675675674</v>
      </c>
      <c r="D54" s="161"/>
      <c r="E54" s="160"/>
      <c r="F54" s="162"/>
      <c r="G54" s="163"/>
      <c r="H54" s="163"/>
      <c r="I54" s="163"/>
      <c r="J54" s="163"/>
      <c r="K54" s="160"/>
      <c r="L54" s="160"/>
      <c r="M54" s="160"/>
      <c r="N54" s="161"/>
      <c r="O54" s="160"/>
      <c r="P54" s="160"/>
      <c r="Q54" s="160"/>
      <c r="R54" s="161"/>
      <c r="S54" s="160"/>
      <c r="T54" s="160"/>
      <c r="U54" s="160"/>
      <c r="V54" s="161"/>
      <c r="W54" s="160"/>
      <c r="X54" s="160"/>
      <c r="Y54" s="160"/>
      <c r="Z54" s="161"/>
    </row>
    <row r="55" spans="1:26" ht="17.25" customHeight="1" thickBot="1">
      <c r="A55" s="204" t="s">
        <v>60</v>
      </c>
      <c r="B55" s="204"/>
      <c r="C55" s="165">
        <f>F44/F46*100</f>
        <v>32.432432432432435</v>
      </c>
      <c r="D55" s="161"/>
      <c r="E55" s="160"/>
      <c r="F55" s="162"/>
      <c r="G55" s="163"/>
      <c r="H55" s="163"/>
      <c r="I55" s="163"/>
      <c r="J55" s="163"/>
      <c r="K55" s="160"/>
      <c r="L55" s="160"/>
      <c r="M55" s="160"/>
      <c r="N55" s="161"/>
      <c r="O55" s="160"/>
      <c r="P55" s="160"/>
      <c r="Q55" s="160"/>
      <c r="R55" s="161"/>
      <c r="S55" s="160"/>
      <c r="T55" s="160"/>
      <c r="U55" s="160"/>
      <c r="V55" s="161"/>
      <c r="W55" s="160"/>
      <c r="X55" s="160"/>
      <c r="Y55" s="160"/>
      <c r="Z55" s="161"/>
    </row>
    <row r="56" spans="1:26" ht="20.25" customHeight="1" thickBot="1" thickTop="1">
      <c r="A56" s="198" t="s">
        <v>50</v>
      </c>
      <c r="B56" s="199"/>
      <c r="C56" s="166">
        <f>SUM(C51:C55)</f>
        <v>100</v>
      </c>
      <c r="D56" s="161"/>
      <c r="E56" s="160"/>
      <c r="F56" s="162"/>
      <c r="G56" s="163"/>
      <c r="H56" s="163"/>
      <c r="I56" s="163"/>
      <c r="J56" s="163"/>
      <c r="K56" s="160"/>
      <c r="L56" s="160"/>
      <c r="M56" s="160"/>
      <c r="N56" s="161"/>
      <c r="O56" s="160"/>
      <c r="P56" s="160"/>
      <c r="Q56" s="160"/>
      <c r="R56" s="161"/>
      <c r="S56" s="160"/>
      <c r="T56" s="160"/>
      <c r="U56" s="160"/>
      <c r="V56" s="161"/>
      <c r="W56" s="160"/>
      <c r="X56" s="160"/>
      <c r="Y56" s="160"/>
      <c r="Z56" s="161"/>
    </row>
    <row r="57" spans="1:26" ht="21" customHeight="1" thickTop="1">
      <c r="A57" s="188" t="s">
        <v>30</v>
      </c>
      <c r="B57" s="188"/>
      <c r="C57" s="167">
        <f>F48/F46*100</f>
        <v>32.432432432432435</v>
      </c>
      <c r="D57" s="161"/>
      <c r="E57" s="160"/>
      <c r="F57" s="162"/>
      <c r="G57" s="163"/>
      <c r="H57" s="163"/>
      <c r="I57" s="163"/>
      <c r="J57" s="163"/>
      <c r="K57" s="160"/>
      <c r="L57" s="160"/>
      <c r="M57" s="160"/>
      <c r="N57" s="161"/>
      <c r="O57" s="160"/>
      <c r="P57" s="160"/>
      <c r="Q57" s="160"/>
      <c r="R57" s="161"/>
      <c r="S57" s="160"/>
      <c r="T57" s="160"/>
      <c r="U57" s="160"/>
      <c r="V57" s="161"/>
      <c r="W57" s="160"/>
      <c r="X57" s="160"/>
      <c r="Y57" s="160"/>
      <c r="Z57" s="161"/>
    </row>
    <row r="58" spans="1:26" ht="33" customHeight="1">
      <c r="A58" s="189" t="s">
        <v>29</v>
      </c>
      <c r="B58" s="189"/>
      <c r="C58" s="164">
        <f>G46/F46*100</f>
        <v>50</v>
      </c>
      <c r="D58" s="161"/>
      <c r="E58" s="160"/>
      <c r="F58" s="162"/>
      <c r="G58" s="163"/>
      <c r="H58" s="163"/>
      <c r="I58" s="163"/>
      <c r="J58" s="163"/>
      <c r="K58" s="160"/>
      <c r="L58" s="160"/>
      <c r="M58" s="160"/>
      <c r="N58" s="161"/>
      <c r="O58" s="160"/>
      <c r="P58" s="160"/>
      <c r="Q58" s="160"/>
      <c r="R58" s="161"/>
      <c r="S58" s="160"/>
      <c r="T58" s="160"/>
      <c r="U58" s="160"/>
      <c r="V58" s="161"/>
      <c r="W58" s="160"/>
      <c r="X58" s="160"/>
      <c r="Y58" s="160"/>
      <c r="Z58" s="161"/>
    </row>
    <row r="59" spans="6:27" ht="23.25">
      <c r="F59" s="18"/>
      <c r="G59" s="7"/>
      <c r="H59" s="7"/>
      <c r="I59" s="7"/>
      <c r="J59" s="7"/>
      <c r="K59" s="6"/>
      <c r="L59" s="6"/>
      <c r="M59" s="6"/>
      <c r="N59" s="8"/>
      <c r="O59" s="6"/>
      <c r="P59" s="6"/>
      <c r="Q59" s="6"/>
      <c r="R59" s="8"/>
      <c r="S59" s="6"/>
      <c r="T59" s="6"/>
      <c r="U59" s="6"/>
      <c r="V59" s="8"/>
      <c r="W59" s="6"/>
      <c r="X59" s="6"/>
      <c r="Y59" s="6"/>
      <c r="Z59" s="8"/>
      <c r="AA59" s="6"/>
    </row>
    <row r="60" spans="5:26" ht="12.75">
      <c r="E60" s="17"/>
      <c r="N60" s="4"/>
      <c r="R60" s="4"/>
      <c r="V60" s="4"/>
      <c r="Z60" s="4"/>
    </row>
    <row r="61" spans="5:26" ht="12.75">
      <c r="E61" s="17"/>
      <c r="N61" s="4"/>
      <c r="R61" s="4"/>
      <c r="V61" s="4"/>
      <c r="Z61" s="4"/>
    </row>
    <row r="62" spans="5:26" ht="12.75">
      <c r="E62" s="17"/>
      <c r="N62" s="4"/>
      <c r="R62" s="4"/>
      <c r="V62" s="4"/>
      <c r="Z62" s="4"/>
    </row>
    <row r="63" spans="2:27" ht="12.75">
      <c r="B63" s="4"/>
      <c r="C63" s="4"/>
      <c r="E63" s="17"/>
      <c r="G63" s="5"/>
      <c r="H63" s="5"/>
      <c r="I63" s="5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 ht="12.75">
      <c r="B64" s="4"/>
      <c r="C64" s="4"/>
      <c r="E64" s="17"/>
      <c r="G64" s="5"/>
      <c r="H64" s="5"/>
      <c r="I64" s="5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2:27" ht="12.75">
      <c r="B65" s="4"/>
      <c r="C65" s="4"/>
      <c r="E65" s="17"/>
      <c r="G65" s="5"/>
      <c r="H65" s="5"/>
      <c r="I65" s="5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 ht="12.75">
      <c r="B66" s="4"/>
      <c r="C66" s="4"/>
      <c r="E66" s="17"/>
      <c r="G66" s="5"/>
      <c r="H66" s="5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ht="12.75">
      <c r="B67" s="4"/>
      <c r="C67" s="4"/>
      <c r="E67" s="17"/>
      <c r="G67" s="5"/>
      <c r="H67" s="5"/>
      <c r="I67" s="5"/>
      <c r="J67" s="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ht="12.75">
      <c r="B68" s="4"/>
      <c r="C68" s="4"/>
      <c r="E68" s="17"/>
      <c r="G68" s="5"/>
      <c r="H68" s="5"/>
      <c r="I68" s="5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ht="12.75">
      <c r="B69" s="4"/>
      <c r="C69" s="4"/>
      <c r="E69" s="17"/>
      <c r="G69" s="5"/>
      <c r="H69" s="5"/>
      <c r="I69" s="5"/>
      <c r="J69" s="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12.75">
      <c r="B70" s="4"/>
      <c r="C70" s="4"/>
      <c r="E70" s="17"/>
      <c r="G70" s="5"/>
      <c r="H70" s="5"/>
      <c r="I70" s="5"/>
      <c r="J70" s="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 ht="12.75">
      <c r="B71" s="4"/>
      <c r="C71" s="4"/>
      <c r="E71" s="17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ht="12.75">
      <c r="B72" s="4"/>
      <c r="C72" s="4"/>
      <c r="E72" s="17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2.75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ht="12.75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 ht="12.75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2:27" ht="12.75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2:27" ht="12.75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ht="12.75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ht="12.75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ht="12.75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12.75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2.75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2.75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12.75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2.75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2.75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2.75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ht="12.75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ht="12.75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ht="12.75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ht="12.75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ht="12.75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ht="12.75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ht="12.75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ht="12.75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ht="12.75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ht="12.75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ht="12.75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ht="12.75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ht="12.75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12.75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12.75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ht="12.75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ht="12.75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12.75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12.75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12.75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12.75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12.75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12.75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12.75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12.75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12.75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12.75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12.75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12.75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ht="12.75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ht="12.75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12.75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12.75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12.75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12.75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12.75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ht="12.75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ht="12.75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12.75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12.75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2.75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2.75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12.75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12.75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2.75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2.75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2.75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2.75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2.75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2.75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2.75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2.75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2.75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2.75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12.75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12.75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12.75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ht="12.75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12.75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12.75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12.75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12.75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12.75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12.75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12.75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12.75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2.75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12.75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12.75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12.75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12.75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12.75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12.75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12.75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12.75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12.75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2.75">
      <c r="B164" s="4"/>
      <c r="C164" s="4"/>
      <c r="E164" s="4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12.75">
      <c r="B165" s="4"/>
      <c r="C165" s="4"/>
      <c r="E165" s="4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12.75">
      <c r="B166" s="4"/>
      <c r="C166" s="4"/>
      <c r="E166" s="4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12.75">
      <c r="B167" s="4"/>
      <c r="C167" s="4"/>
      <c r="E167" s="4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12.75">
      <c r="B168" s="4"/>
      <c r="C168" s="4"/>
      <c r="E168" s="4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12.75">
      <c r="B169" s="4"/>
      <c r="C169" s="4"/>
      <c r="E169" s="4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12.75">
      <c r="B170" s="4"/>
      <c r="C170" s="4"/>
      <c r="E170" s="4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12.75">
      <c r="B171" s="4"/>
      <c r="C171" s="4"/>
      <c r="E171" s="4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12.75">
      <c r="B172" s="4"/>
      <c r="C172" s="4"/>
      <c r="E172" s="4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ht="12.75">
      <c r="B173" s="4"/>
      <c r="C173" s="4"/>
      <c r="E173" s="4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ht="12.75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12.75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12.75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12.75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ht="12.75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ht="12.75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ht="12.75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ht="12.75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ht="12.75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ht="12.75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ht="12.75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ht="12.75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ht="12.75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ht="12.75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ht="12.75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ht="12.75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ht="12.75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ht="12.75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ht="12.75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ht="12.75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ht="12.75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ht="12.75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ht="12.75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ht="12.75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ht="12.75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ht="12.75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12.75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ht="12.75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ht="12.75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ht="12.75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ht="12.75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ht="12.75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ht="12.75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ht="12.75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ht="12.75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ht="12.75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ht="12.75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ht="12.75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ht="12.75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ht="12.75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ht="12.75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ht="12.75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ht="12.75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12.75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ht="12.75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ht="12.75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ht="12.75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ht="12.75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ht="12.75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ht="12.75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ht="12.75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ht="12.75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ht="12.75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ht="12.75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ht="12.75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ht="12.75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ht="12.75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ht="12.75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ht="12.75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ht="12.75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ht="12.75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ht="12.75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ht="12.75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ht="12.75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ht="12.75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ht="12.75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ht="12.75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ht="12.75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ht="12.75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ht="12.75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ht="12.75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ht="12.75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ht="12.75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12.75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ht="12.75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ht="12.75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ht="12.75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ht="12.75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ht="12.75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ht="12.75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ht="12.75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ht="12.75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ht="12.75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ht="12.75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ht="12.75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ht="12.75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ht="12.75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ht="12.75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ht="12.75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ht="12.75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ht="12.75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ht="12.75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ht="12.75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ht="12.75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ht="12.75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ht="12.75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ht="12.75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ht="12.75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ht="12.75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ht="12.75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ht="12.75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ht="12.75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ht="12.75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ht="12.75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ht="12.75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ht="12.75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ht="12.75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ht="12.75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ht="12.75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ht="12.75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ht="12.75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ht="12.75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ht="12.75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ht="12.75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ht="12.75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ht="12.75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ht="12.75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ht="12.75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ht="12.75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ht="12.75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ht="12.75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ht="12.75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ht="12.75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ht="12.75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ht="12.75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ht="12.75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ht="12.75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ht="12.75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ht="12.75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ht="12.75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ht="12.75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ht="12.75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ht="12.75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ht="12.75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ht="12.75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ht="12.75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ht="12.75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ht="12.75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ht="12.75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ht="12.75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ht="12.75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ht="12.75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ht="12.75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ht="12.75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ht="12.75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ht="12.75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ht="12.75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ht="12.75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ht="12.75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ht="12.75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ht="12.75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ht="12.75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ht="12.75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ht="12.75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ht="12.75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ht="12.75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ht="12.75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ht="12.75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ht="12.75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ht="12.75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ht="12.75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ht="12.75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ht="12.75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ht="12.75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ht="12.75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ht="12.75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ht="12.75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ht="12.75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ht="12.75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ht="12.75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ht="12.75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ht="12.75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ht="12.75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ht="12.75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ht="12.75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ht="12.75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ht="12.75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ht="12.75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ht="12.75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ht="12.75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ht="12.75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ht="12.75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ht="12.75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ht="12.75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ht="12.75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ht="12.75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ht="12.75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ht="12.75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ht="12.75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ht="12.75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ht="12.75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ht="12.75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ht="12.75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ht="12.75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ht="12.75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ht="12.75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ht="12.75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ht="12.75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ht="12.75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ht="12.75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ht="12.75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ht="12.75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ht="12.75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ht="12.75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ht="12.75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ht="12.75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ht="12.75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ht="12.75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ht="12.75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ht="12.75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ht="12.75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ht="12.75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ht="12.75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ht="12.75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ht="12.75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ht="12.75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ht="12.75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ht="12.75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ht="12.75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ht="12.75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ht="12.75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ht="12.75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ht="12.75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ht="12.75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ht="12.75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ht="12.75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ht="12.75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ht="12.75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ht="12.75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ht="12.75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ht="12.75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ht="12.75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ht="12.75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ht="12.75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ht="12.75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ht="12.75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ht="12.75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ht="12.75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ht="12.75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ht="12.75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ht="12.75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ht="12.75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ht="12.75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ht="12.75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ht="12.75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ht="12.75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ht="12.75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ht="12.75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ht="12.75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ht="12.75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ht="12.75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ht="12.75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ht="12.75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ht="12.75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ht="12.75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ht="12.75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ht="12.75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ht="12.75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ht="12.75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ht="12.75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ht="12.75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ht="12.75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ht="12.75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ht="12.75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ht="12.75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ht="12.75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ht="12.75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ht="12.75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ht="12.75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ht="12.75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ht="12.75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ht="12.75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ht="12.75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ht="12.75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ht="12.75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ht="12.75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ht="12.75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ht="12.75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ht="12.75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ht="12.75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ht="12.75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ht="12.75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ht="12.75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ht="12.75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ht="12.75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ht="12.75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ht="12.75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ht="12.75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ht="12.75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ht="12.75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ht="12.75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ht="12.75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ht="12.75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ht="12.75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ht="12.75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ht="12.75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ht="12.75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ht="12.75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ht="12.75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ht="12.75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ht="12.75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ht="12.75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ht="12.75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ht="12.75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ht="12.75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ht="12.75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ht="12.75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ht="12.75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ht="12.75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ht="12.75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ht="12.75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ht="12.75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ht="12.75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ht="12.75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ht="12.75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ht="12.75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ht="12.75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ht="12.75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ht="12.75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ht="12.75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ht="12.75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ht="12.75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ht="12.75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ht="12.75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ht="12.75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ht="12.75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ht="12.75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ht="12.75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ht="12.75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ht="12.75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ht="12.75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ht="12.75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ht="12.75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ht="12.75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ht="12.75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ht="12.75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ht="12.75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ht="12.75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ht="12.75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ht="12.75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ht="12.75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ht="12.75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ht="12.75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ht="12.75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ht="12.75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ht="12.75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ht="12.75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ht="12.75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ht="12.75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ht="12.75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ht="12.75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ht="12.75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ht="12.75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ht="12.75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ht="12.75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ht="12.75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ht="12.75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ht="12.75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ht="12.75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ht="12.75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ht="12.75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ht="12.75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ht="12.75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ht="12.75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ht="12.75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ht="12.75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ht="12.75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ht="12.75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ht="12.75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ht="12.75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ht="12.75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ht="12.75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ht="12.75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ht="12.75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ht="12.75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ht="12.75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ht="12.75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ht="12.75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ht="12.75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ht="12.75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ht="12.75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ht="12.75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ht="12.75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ht="12.75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ht="12.75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ht="12.75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ht="12.75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ht="12.75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ht="12.75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ht="12.75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ht="12.75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ht="12.75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ht="12.75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ht="12.75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ht="12.75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ht="12.75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ht="12.75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ht="12.75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ht="12.75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ht="12.75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ht="12.75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ht="12.75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ht="12.75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ht="12.75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ht="12.75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ht="12.75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ht="12.75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ht="12.75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ht="12.75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ht="12.75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ht="12.75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ht="12.75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ht="12.75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ht="12.75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ht="12.75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ht="12.75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ht="12.75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ht="12.75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ht="12.75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ht="12.75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ht="12.75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ht="12.75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ht="12.75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ht="12.75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ht="12.75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ht="12.75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ht="12.75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ht="12.75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ht="12.75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ht="12.75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ht="12.75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ht="12.75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ht="12.75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ht="12.75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ht="12.75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ht="12.75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ht="12.75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ht="12.75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ht="12.75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ht="12.75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ht="12.75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ht="12.75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ht="12.75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ht="12.75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ht="12.75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ht="12.75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ht="12.75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ht="12.75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ht="12.75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ht="12.75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ht="12.75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ht="12.75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ht="12.75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ht="12.75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ht="12.75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ht="12.75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ht="12.75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ht="12.75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ht="12.75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ht="12.75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ht="12.75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ht="12.75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ht="12.75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ht="12.75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ht="12.75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ht="12.75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ht="12.75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ht="12.75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ht="12.75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ht="12.75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ht="12.75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ht="12.75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ht="12.75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ht="12.75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ht="12.75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ht="12.75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ht="12.75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ht="12.75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ht="12.75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ht="12.75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ht="12.75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ht="12.75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ht="12.75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ht="12.75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ht="12.75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ht="12.75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ht="12.75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ht="12.75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ht="12.75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ht="12.75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ht="12.75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ht="12.75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ht="12.75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ht="12.75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ht="12.75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ht="12.75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ht="12.75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ht="12.75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ht="12.75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ht="12.75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ht="12.75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ht="12.75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ht="12.75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ht="12.75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ht="12.75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ht="12.75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ht="12.75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ht="12.75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ht="12.75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ht="12.75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ht="12.75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ht="12.75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ht="12.75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ht="12.75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ht="12.75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ht="12.75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ht="12.75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ht="12.75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ht="12.75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ht="12.75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ht="12.75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ht="12.75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ht="12.75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ht="12.75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ht="12.75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ht="12.75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ht="12.75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ht="12.75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ht="12.75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ht="12.75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ht="12.75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ht="12.75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ht="12.75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ht="12.75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ht="12.75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ht="12.75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ht="12.75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ht="12.75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ht="12.75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ht="12.75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ht="12.75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ht="12.75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ht="12.75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ht="12.75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ht="12.75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ht="12.75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ht="12.75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ht="12.75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ht="12.75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ht="12.75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ht="12.75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ht="12.75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ht="12.75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ht="12.75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ht="12.75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ht="12.75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ht="12.75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ht="12.75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ht="12.75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ht="12.75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ht="12.75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ht="12.75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ht="12.75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ht="12.75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ht="12.75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ht="12.75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ht="12.75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ht="12.75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ht="12.75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ht="12.75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ht="12.75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ht="12.75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ht="12.75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ht="12.75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ht="12.75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ht="12.75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ht="12.75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ht="12.75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ht="12.75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ht="12.75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ht="12.75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ht="12.75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ht="12.75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ht="12.75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ht="12.75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ht="12.75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ht="12.75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ht="12.75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ht="12.75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ht="12.75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ht="12.75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ht="12.75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ht="12.75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ht="12.75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ht="12.75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ht="12.75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ht="12.75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ht="12.75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ht="12.75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ht="12.75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ht="12.75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ht="12.75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ht="12.75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ht="12.75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ht="12.75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ht="12.75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ht="12.75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ht="12.75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ht="12.75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ht="12.75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ht="12.75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ht="12.75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ht="12.75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ht="12.75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ht="12.75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ht="12.75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ht="12.75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ht="12.75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ht="12.75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ht="12.75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ht="12.75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ht="12.75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ht="12.75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ht="12.75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ht="12.75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ht="12.75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ht="12.75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ht="12.75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ht="12.75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ht="12.75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ht="12.75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ht="12.75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ht="12.75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ht="12.75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ht="12.75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ht="12.75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ht="12.75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ht="12.75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ht="12.75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ht="12.75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ht="12.75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ht="12.75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ht="12.75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ht="12.75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ht="12.75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ht="12.75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ht="12.75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ht="12.75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ht="12.75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ht="12.75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ht="12.75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ht="12.75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ht="12.75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ht="12.75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ht="12.75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ht="12.75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ht="12.75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ht="12.75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ht="12.75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ht="12.75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ht="12.75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ht="12.75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ht="12.75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ht="12.75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ht="12.75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ht="12.75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ht="12.75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ht="12.75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ht="12.75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ht="12.75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ht="12.75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ht="12.75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ht="12.75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ht="12.75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ht="12.75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ht="12.75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ht="12.75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ht="12.75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ht="12.75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ht="12.75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ht="12.75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ht="12.75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ht="12.75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ht="12.75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ht="12.75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ht="12.75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ht="12.75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ht="12.75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ht="12.75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ht="12.75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ht="12.75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ht="12.75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ht="12.75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ht="12.75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ht="12.75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ht="12.75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ht="12.75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ht="12.75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ht="12.75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ht="12.75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ht="12.75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ht="12.75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ht="12.75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ht="12.75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ht="12.75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ht="12.75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ht="12.75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ht="12.75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ht="12.75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ht="12.75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ht="12.75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ht="12.75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ht="12.75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ht="12.75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ht="12.75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ht="12.75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ht="12.75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ht="12.75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ht="12.75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ht="12.75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ht="12.75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ht="12.75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ht="12.75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ht="12.75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ht="12.75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ht="12.75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ht="12.75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ht="12.75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ht="12.75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ht="12.75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ht="12.75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ht="12.75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ht="12.75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ht="12.75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ht="12.75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ht="12.75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ht="12.75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ht="12.75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ht="12.75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ht="12.75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ht="12.75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ht="12.75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ht="12.75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ht="12.75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ht="12.75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ht="12.75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ht="12.75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ht="12.75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ht="12.75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ht="12.75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ht="12.75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ht="12.75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ht="12.75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ht="12.75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ht="12.75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ht="12.75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ht="12.75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ht="12.75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ht="12.75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ht="12.75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ht="12.75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ht="12.75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ht="12.75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ht="12.75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ht="12.75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ht="12.75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ht="12.75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ht="12.75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ht="12.75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ht="12.75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ht="12.75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ht="12.75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ht="12.75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ht="12.75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ht="12.75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ht="12.75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ht="12.75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ht="12.75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ht="12.75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ht="12.75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ht="12.75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ht="12.75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ht="12.75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ht="12.75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ht="12.75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ht="12.75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ht="12.75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ht="12.75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ht="12.75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ht="12.75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ht="12.75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ht="12.75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ht="12.75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ht="12.75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ht="12.75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ht="12.75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ht="12.75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ht="12.75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ht="12.75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ht="12.75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ht="12.75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ht="12.75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ht="12.75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ht="12.75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ht="12.75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ht="12.75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ht="12.75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ht="12.75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ht="12.75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ht="12.75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ht="12.75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ht="12.75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ht="12.75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ht="12.75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ht="12.75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ht="12.75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ht="12.75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ht="12.75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ht="12.75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ht="12.75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ht="12.75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ht="12.75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ht="12.75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ht="12.75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ht="12.75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ht="12.75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ht="12.75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ht="12.75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ht="12.75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ht="12.75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ht="12.75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ht="12.75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ht="12.75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ht="12.75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ht="12.75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ht="12.75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ht="12.75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ht="12.75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ht="12.75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ht="12.75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ht="12.75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ht="12.75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ht="12.75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ht="12.75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ht="12.75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ht="12.75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ht="12.75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ht="12.75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ht="12.75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ht="12.75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ht="12.75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ht="12.75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ht="12.75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ht="12.75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ht="12.75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ht="12.75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ht="12.75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ht="12.75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ht="12.75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ht="12.75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ht="12.75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ht="12.75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ht="12.75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ht="12.75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ht="12.75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ht="12.75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ht="12.75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ht="12.75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ht="12.75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ht="12.75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ht="12.75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ht="12.75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ht="12.75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ht="12.75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ht="12.75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ht="12.75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ht="12.75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ht="12.75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ht="12.75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ht="12.75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ht="12.75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ht="12.75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ht="12.75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ht="12.75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ht="12.75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ht="12.75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ht="12.75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ht="12.75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ht="12.75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ht="12.75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ht="12.75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ht="12.75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ht="12.75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ht="12.75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ht="12.75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ht="12.75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ht="12.75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ht="12.75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ht="12.75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ht="12.75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ht="12.75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ht="12.75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ht="12.75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ht="12.75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ht="12.75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ht="12.75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ht="12.75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ht="12.75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ht="12.75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ht="12.75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ht="12.75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ht="12.75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ht="12.75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ht="12.75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ht="12.75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ht="12.75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ht="12.75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ht="12.75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ht="12.75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ht="12.75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ht="12.75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ht="12.75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ht="12.75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ht="12.75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ht="12.75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ht="12.75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ht="12.75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ht="12.75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ht="12.75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ht="12.75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ht="12.75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ht="12.75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ht="12.75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ht="12.75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ht="12.75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ht="12.75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ht="12.75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ht="12.75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ht="12.75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ht="12.75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ht="12.75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ht="12.75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ht="12.75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ht="12.75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ht="12.75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ht="12.75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ht="12.75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ht="12.75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ht="12.75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ht="12.75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ht="12.75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ht="12.75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ht="12.75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ht="12.75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ht="12.75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ht="12.75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ht="12.75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ht="12.75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ht="12.75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ht="12.75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ht="12.75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ht="12.75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ht="12.75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ht="12.75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ht="12.75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ht="12.75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ht="12.75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ht="12.75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ht="12.75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ht="12.75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ht="12.75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ht="12.75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ht="12.75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ht="12.75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ht="12.75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ht="12.75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ht="12.75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ht="12.75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ht="12.75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ht="12.75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ht="12.75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ht="12.75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ht="12.75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ht="12.75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ht="12.75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ht="12.75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ht="12.75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ht="12.75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ht="12.75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ht="12.75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ht="12.75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ht="12.75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ht="12.75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ht="12.75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ht="12.75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ht="12.75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ht="12.75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ht="12.75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ht="12.75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ht="12.75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ht="12.75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ht="12.75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ht="12.75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ht="12.75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ht="12.75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ht="12.75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ht="12.75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ht="12.75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ht="12.75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ht="12.75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ht="12.75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ht="12.75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ht="12.75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ht="12.75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ht="12.75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ht="12.75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ht="12.75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ht="12.75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ht="12.75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ht="12.75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ht="12.75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ht="12.75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ht="12.75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ht="12.75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ht="12.75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ht="12.75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ht="12.75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ht="12.75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ht="12.75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ht="12.75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ht="12.75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ht="12.75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ht="12.75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ht="12.75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ht="12.75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ht="12.75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ht="12.75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ht="12.75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ht="12.75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ht="12.75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ht="12.75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ht="12.75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ht="12.75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ht="12.75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ht="12.75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ht="12.75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ht="12.75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ht="12.75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ht="12.75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ht="12.75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ht="12.75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ht="12.75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ht="12.75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ht="12.75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ht="12.75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ht="12.75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ht="12.75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ht="12.75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ht="12.75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ht="12.75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ht="12.75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ht="12.75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ht="12.75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ht="12.75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ht="12.75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ht="12.75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ht="12.75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ht="12.75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ht="12.75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ht="12.75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ht="12.75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ht="12.75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ht="12.75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ht="12.75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ht="12.75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ht="12.75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ht="12.75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ht="12.75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ht="12.75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ht="12.75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ht="12.75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ht="12.75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ht="12.75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ht="12.75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ht="12.75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ht="12.75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ht="12.75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ht="12.75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ht="12.75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ht="12.75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ht="12.75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ht="12.75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ht="12.75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ht="12.75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ht="12.75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ht="12.75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ht="12.75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ht="12.75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ht="12.75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ht="12.75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ht="12.75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ht="12.75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ht="12.75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ht="12.75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ht="12.75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ht="12.75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ht="12.75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ht="12.75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ht="12.75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ht="12.75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ht="12.75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ht="12.75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ht="12.75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ht="12.75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ht="12.75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ht="12.75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ht="12.75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ht="12.75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ht="12.75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ht="12.75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ht="12.75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ht="12.75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ht="12.75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ht="12.75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ht="12.75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ht="12.75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ht="12.75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ht="12.75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ht="12.75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ht="12.75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ht="12.75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ht="12.75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ht="12.75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ht="12.75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ht="12.75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ht="12.75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ht="12.75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ht="12.75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ht="12.75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ht="12.75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ht="12.75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ht="12.75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ht="12.75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ht="12.75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ht="12.75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ht="12.75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ht="12.75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ht="12.75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ht="12.75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ht="12.75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ht="12.75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ht="12.75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ht="12.75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ht="12.75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ht="12.75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ht="12.75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ht="12.75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ht="12.75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ht="12.75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ht="12.75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ht="12.75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ht="12.75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ht="12.75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ht="12.75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ht="12.75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ht="12.75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ht="12.75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ht="12.75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ht="12.75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ht="12.75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ht="12.75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ht="12.75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ht="12.75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ht="12.75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ht="12.75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ht="12.75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ht="12.75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ht="12.75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ht="12.75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ht="12.75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ht="12.75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ht="12.75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ht="12.75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ht="12.75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ht="12.75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ht="12.75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ht="12.75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ht="12.75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ht="12.75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ht="12.75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ht="12.75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ht="12.75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ht="12.75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ht="12.75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ht="12.75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ht="12.75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ht="12.75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ht="12.75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ht="12.75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ht="12.75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ht="12.75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ht="12.75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ht="12.75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ht="12.75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ht="12.75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ht="12.75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ht="12.75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ht="12.75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ht="12.75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ht="12.75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ht="12.75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ht="12.75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ht="12.75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ht="12.75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ht="12.75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ht="12.75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ht="12.75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ht="12.75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ht="12.75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ht="12.75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ht="12.75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ht="12.75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ht="12.75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ht="12.75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ht="12.75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ht="12.75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ht="12.75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ht="12.75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ht="12.75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ht="12.75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ht="12.75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ht="12.75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ht="12.75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ht="12.75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ht="12.75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ht="12.75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ht="12.75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ht="12.75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ht="12.75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ht="12.75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ht="12.75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ht="12.75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ht="12.75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ht="12.75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ht="12.75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ht="12.75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ht="12.75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ht="12.75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ht="12.75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ht="12.75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ht="12.75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ht="12.75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ht="12.75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ht="12.75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ht="12.75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ht="12.75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ht="12.75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ht="12.75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ht="12.75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ht="12.75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ht="12.75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ht="12.75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ht="12.75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ht="12.75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ht="12.75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ht="12.75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ht="12.75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ht="12.75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ht="12.75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ht="12.75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ht="12.75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ht="12.75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ht="12.75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ht="12.75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ht="12.75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ht="12.75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ht="12.75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ht="12.75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ht="12.75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ht="12.75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ht="12.75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ht="12.75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ht="12.75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ht="12.75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ht="12.75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ht="12.75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ht="12.75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ht="12.75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ht="12.75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ht="12.75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ht="12.75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ht="12.75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ht="12.75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ht="12.75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ht="12.75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ht="12.75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ht="12.75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ht="12.75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ht="12.75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ht="12.75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ht="12.75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ht="12.75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ht="12.75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ht="12.75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ht="12.75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ht="12.75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ht="12.75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ht="12.75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ht="12.75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ht="12.75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ht="12.75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ht="12.75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ht="12.75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ht="12.75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ht="12.75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ht="12.75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ht="12.75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ht="12.75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ht="12.75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ht="12.75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ht="12.75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ht="12.75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ht="12.75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ht="12.75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ht="12.75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ht="12.75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ht="12.75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ht="12.75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ht="12.75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ht="12.75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ht="12.75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ht="12.75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ht="12.75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ht="12.75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ht="12.75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ht="12.75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ht="12.75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ht="12.75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ht="12.75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ht="12.75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ht="12.75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ht="12.75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ht="12.75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ht="12.75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ht="12.75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ht="12.75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ht="12.75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ht="12.75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ht="12.75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ht="12.75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ht="12.75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ht="12.75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ht="12.75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ht="12.75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ht="12.75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ht="12.75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ht="12.75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ht="12.75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ht="12.75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ht="12.75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ht="12.75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ht="12.75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ht="12.75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ht="12.75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ht="12.75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ht="12.75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ht="12.75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ht="12.75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ht="12.75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ht="12.75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ht="12.75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ht="12.75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ht="12.75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ht="12.75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ht="12.75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ht="12.75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ht="12.75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ht="12.75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ht="12.75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ht="12.75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ht="12.75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ht="12.75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ht="12.75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ht="12.75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ht="12.75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ht="12.75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ht="12.75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ht="12.75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ht="12.75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ht="12.75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ht="12.75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ht="12.75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ht="12.75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ht="12.75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ht="12.75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ht="12.75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ht="12.75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ht="12.75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ht="12.75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ht="12.75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ht="12.75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ht="12.75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ht="12.75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ht="12.75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ht="12.75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ht="12.75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ht="12.75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ht="12.75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ht="12.75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ht="12.75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ht="12.75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ht="12.75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ht="12.75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ht="12.75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ht="12.75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ht="12.75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ht="12.75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ht="12.75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ht="12.75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ht="12.75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ht="12.75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ht="12.75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ht="12.75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ht="12.75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ht="12.75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ht="12.75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ht="12.75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ht="12.75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ht="12.75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ht="12.75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ht="12.75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ht="12.75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ht="12.75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ht="12.75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ht="12.75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ht="12.75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ht="12.75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ht="12.75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ht="12.75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ht="12.75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ht="12.75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ht="12.75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ht="12.75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ht="12.75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ht="12.75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ht="12.75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ht="12.75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ht="12.75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ht="12.75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ht="12.75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ht="12.75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ht="12.75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ht="12.75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ht="12.75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ht="12.75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ht="12.75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ht="12.75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ht="12.75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ht="12.75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ht="12.75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ht="12.75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ht="12.75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ht="12.75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ht="12.75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ht="12.75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ht="12.75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ht="12.75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ht="12.75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ht="12.75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ht="12.75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ht="12.75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ht="12.75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ht="12.75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ht="12.75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ht="12.75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ht="12.75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ht="12.75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ht="12.75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ht="12.75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ht="12.75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ht="12.75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ht="12.75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ht="12.75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ht="12.75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ht="12.75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ht="12.75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ht="12.75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ht="12.75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ht="12.75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ht="12.75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ht="12.75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ht="12.75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ht="12.75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ht="12.75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ht="12.75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ht="12.75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ht="12.75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ht="12.75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ht="12.75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ht="12.75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ht="12.75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ht="12.75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ht="12.75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ht="12.75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ht="12.75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ht="12.75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ht="12.75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ht="12.75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ht="12.75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ht="12.75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ht="12.75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ht="12.75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ht="12.75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ht="12.75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ht="12.75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ht="12.75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ht="12.75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ht="12.75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ht="12.75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ht="12.75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ht="12.75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ht="12.75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ht="12.75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ht="12.75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ht="12.75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ht="12.75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ht="12.75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ht="12.75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ht="12.75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ht="12.75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ht="12.75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ht="12.75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ht="12.75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ht="12.75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ht="12.75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ht="12.75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ht="12.75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ht="12.75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ht="12.75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ht="12.75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ht="12.75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ht="12.75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ht="12.75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ht="12.75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ht="12.75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ht="12.75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ht="12.75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ht="12.75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ht="12.75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ht="12.75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ht="12.75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ht="12.75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ht="12.75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ht="12.75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ht="12.75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ht="12.75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ht="12.75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ht="12.75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ht="12.75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ht="12.75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ht="12.75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ht="12.75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ht="12.75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ht="12.75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ht="12.75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ht="12.75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ht="12.75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ht="12.75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ht="12.75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ht="12.75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ht="12.75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ht="12.75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ht="12.75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ht="12.75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ht="12.75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ht="12.75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ht="12.75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ht="12.75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ht="12.75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ht="12.75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ht="12.75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ht="12.75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ht="12.75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ht="12.75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ht="12.75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ht="12.75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ht="12.75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ht="12.75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ht="12.75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ht="12.75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ht="12.75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ht="12.75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ht="12.75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ht="12.75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ht="12.75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ht="12.75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ht="12.75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ht="12.75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ht="12.75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ht="12.75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ht="12.75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ht="12.75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ht="12.75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ht="12.75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ht="12.75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ht="12.75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ht="12.75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ht="12.75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ht="12.75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ht="12.75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ht="12.75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ht="12.75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ht="12.75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ht="12.75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ht="12.75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ht="12.75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ht="12.75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ht="12.75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ht="12.75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ht="12.75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ht="12.75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ht="12.75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ht="12.75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ht="12.75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ht="12.75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ht="12.75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ht="12.75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ht="12.75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ht="12.75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ht="12.75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ht="12.75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ht="12.75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ht="12.75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ht="12.75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ht="12.75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ht="12.75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ht="12.75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ht="12.75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ht="12.75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ht="12.75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ht="12.75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ht="12.75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ht="12.75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ht="12.75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ht="12.75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ht="12.75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ht="12.75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ht="12.75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ht="12.75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ht="12.75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ht="12.75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ht="12.75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ht="12.75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ht="12.75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ht="12.75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ht="12.75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ht="12.75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ht="12.75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ht="12.75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ht="12.75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ht="12.75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ht="12.75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ht="12.75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ht="12.75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ht="12.75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ht="12.75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ht="12.75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ht="12.75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ht="12.75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ht="12.75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ht="12.75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ht="12.75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ht="12.75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ht="12.75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ht="12.75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ht="12.75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ht="12.75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ht="12.75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ht="12.75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ht="12.75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ht="12.75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ht="12.75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ht="12.75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ht="12.75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ht="12.75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ht="12.75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ht="12.75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ht="12.75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ht="12.75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ht="12.75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ht="12.75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ht="12.75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ht="12.75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ht="12.75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ht="12.75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ht="12.75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ht="12.75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ht="12.75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ht="12.75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ht="12.75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ht="12.75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ht="12.75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ht="12.75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ht="12.75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ht="12.75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ht="12.75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ht="12.75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ht="12.75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ht="12.75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ht="12.75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ht="12.75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ht="12.75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ht="12.75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ht="12.75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ht="12.75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ht="12.75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ht="12.75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ht="12.75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ht="12.75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ht="12.75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ht="12.75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ht="12.75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ht="12.75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ht="12.75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ht="12.75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ht="12.75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ht="12.75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ht="12.75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ht="12.75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ht="12.75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ht="12.75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ht="12.75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ht="12.75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ht="12.75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ht="12.75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ht="12.75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ht="12.75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ht="12.75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ht="12.75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ht="12.75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ht="12.75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ht="12.75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ht="12.75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ht="12.75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ht="12.75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ht="12.75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ht="12.75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ht="12.75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ht="12.75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ht="12.75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ht="12.75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ht="12.75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ht="12.75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ht="12.75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ht="12.75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ht="12.75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ht="12.75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ht="12.75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ht="12.75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ht="12.75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ht="12.75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ht="12.75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ht="12.75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ht="12.75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ht="12.75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ht="12.75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ht="12.75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ht="12.75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ht="12.75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ht="12.75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ht="12.75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ht="12.75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ht="12.75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ht="12.75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ht="12.75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ht="12.75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ht="12.75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ht="12.75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ht="12.75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ht="12.75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ht="12.75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ht="12.75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ht="12.75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ht="12.75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ht="12.75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ht="12.75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ht="12.75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ht="12.75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ht="12.75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ht="12.75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ht="12.75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ht="12.75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ht="12.75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ht="12.75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ht="12.75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ht="12.75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ht="12.75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ht="12.75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ht="12.75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ht="12.75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ht="12.75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ht="12.75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ht="12.75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ht="12.75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ht="12.75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ht="12.75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ht="12.75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ht="12.75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ht="12.75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ht="12.75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ht="12.75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ht="12.75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ht="12.75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ht="12.75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ht="12.75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ht="12.75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ht="12.75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ht="12.75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ht="12.75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ht="12.75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ht="12.75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ht="12.75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</sheetData>
  <sheetProtection/>
  <mergeCells count="49">
    <mergeCell ref="W3:X3"/>
    <mergeCell ref="Y3:Z3"/>
    <mergeCell ref="A47:B47"/>
    <mergeCell ref="C3:C4"/>
    <mergeCell ref="D3:D4"/>
    <mergeCell ref="E3:E4"/>
    <mergeCell ref="F3:F4"/>
    <mergeCell ref="O3:P3"/>
    <mergeCell ref="S3:T3"/>
    <mergeCell ref="O2:R2"/>
    <mergeCell ref="K2:N2"/>
    <mergeCell ref="S2:V2"/>
    <mergeCell ref="U3:V3"/>
    <mergeCell ref="K3:L3"/>
    <mergeCell ref="M3:N3"/>
    <mergeCell ref="Q3:R3"/>
    <mergeCell ref="J2:J4"/>
    <mergeCell ref="A2:A4"/>
    <mergeCell ref="B2:B4"/>
    <mergeCell ref="A10:B10"/>
    <mergeCell ref="A11:B11"/>
    <mergeCell ref="A23:B23"/>
    <mergeCell ref="A22:B22"/>
    <mergeCell ref="G3:G4"/>
    <mergeCell ref="H3:H4"/>
    <mergeCell ref="I2:I4"/>
    <mergeCell ref="A32:B32"/>
    <mergeCell ref="A31:B31"/>
    <mergeCell ref="A54:B54"/>
    <mergeCell ref="A55:B55"/>
    <mergeCell ref="F2:H2"/>
    <mergeCell ref="A5:Z5"/>
    <mergeCell ref="A12:Z12"/>
    <mergeCell ref="A24:Z24"/>
    <mergeCell ref="A45:B45"/>
    <mergeCell ref="C2:E2"/>
    <mergeCell ref="A58:B58"/>
    <mergeCell ref="A33:Z33"/>
    <mergeCell ref="A42:Z42"/>
    <mergeCell ref="A46:B46"/>
    <mergeCell ref="A56:B56"/>
    <mergeCell ref="A51:B51"/>
    <mergeCell ref="A41:B41"/>
    <mergeCell ref="A52:B52"/>
    <mergeCell ref="A53:B53"/>
    <mergeCell ref="A44:B44"/>
    <mergeCell ref="A40:B40"/>
    <mergeCell ref="A48:B48"/>
    <mergeCell ref="A57:B57"/>
  </mergeCells>
  <printOptions/>
  <pageMargins left="0.28" right="0.03937007874015748" top="0.38" bottom="0.17" header="0.31496062992125984" footer="0.17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Sekretariat_1</cp:lastModifiedBy>
  <cp:lastPrinted>2014-07-08T08:05:14Z</cp:lastPrinted>
  <dcterms:created xsi:type="dcterms:W3CDTF">2014-04-01T17:50:29Z</dcterms:created>
  <dcterms:modified xsi:type="dcterms:W3CDTF">2015-05-29T09:42:41Z</dcterms:modified>
  <cp:category/>
  <cp:version/>
  <cp:contentType/>
  <cp:contentStatus/>
</cp:coreProperties>
</file>