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06937820-9AA9-4070-BE44-4FD4FF2A7AD5}" xr6:coauthVersionLast="34" xr6:coauthVersionMax="34" xr10:uidLastSave="{00000000-0000-0000-0000-000000000000}"/>
  <bookViews>
    <workbookView xWindow="0" yWindow="0" windowWidth="24000" windowHeight="9510" xr2:uid="{00000000-000D-0000-FFFF-FFFF00000000}"/>
  </bookViews>
  <sheets>
    <sheet name="Plan studiów" sheetId="1" r:id="rId1"/>
    <sheet name="Tabele podsumowujące" sheetId="2" r:id="rId2"/>
  </sheets>
  <externalReferences>
    <externalReference r:id="rId3"/>
  </externalReferences>
  <definedNames>
    <definedName name="przelicznik">[1]INSTRUKCJA!$D$2</definedName>
  </definedName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21" i="1" l="1"/>
  <c r="K122" i="1"/>
  <c r="K123" i="1"/>
  <c r="K124" i="1"/>
  <c r="K120" i="1"/>
  <c r="P135" i="1"/>
  <c r="O135" i="1"/>
  <c r="N135" i="1"/>
  <c r="M135" i="1"/>
  <c r="L135" i="1"/>
  <c r="H135" i="1"/>
  <c r="G135" i="1"/>
  <c r="F135" i="1"/>
  <c r="E135" i="1"/>
  <c r="K135" i="1"/>
  <c r="P126" i="1"/>
  <c r="O126" i="1"/>
  <c r="N126" i="1"/>
  <c r="M126" i="1"/>
  <c r="L126" i="1"/>
  <c r="H126" i="1"/>
  <c r="G126" i="1"/>
  <c r="F126" i="1"/>
  <c r="E126" i="1"/>
  <c r="K115" i="1"/>
  <c r="K114" i="1"/>
  <c r="L99" i="1"/>
  <c r="M99" i="1"/>
  <c r="N99" i="1"/>
  <c r="O99" i="1"/>
  <c r="P99" i="1"/>
  <c r="K99" i="1"/>
  <c r="F99" i="1"/>
  <c r="G99" i="1"/>
  <c r="H99" i="1"/>
  <c r="F100" i="1" s="1"/>
  <c r="E99" i="1"/>
  <c r="K88" i="1"/>
  <c r="K89" i="1"/>
  <c r="K90" i="1"/>
  <c r="K91" i="1"/>
  <c r="K87" i="1"/>
  <c r="L92" i="1"/>
  <c r="M92" i="1"/>
  <c r="N92" i="1"/>
  <c r="O92" i="1"/>
  <c r="P92" i="1"/>
  <c r="F92" i="1"/>
  <c r="G92" i="1"/>
  <c r="H92" i="1"/>
  <c r="E92" i="1"/>
  <c r="K78" i="1"/>
  <c r="K79" i="1"/>
  <c r="K80" i="1"/>
  <c r="K81" i="1"/>
  <c r="K82" i="1"/>
  <c r="K77" i="1"/>
  <c r="L83" i="1"/>
  <c r="M83" i="1"/>
  <c r="N83" i="1"/>
  <c r="O83" i="1"/>
  <c r="P83" i="1"/>
  <c r="F83" i="1"/>
  <c r="G83" i="1"/>
  <c r="H83" i="1"/>
  <c r="E83" i="1"/>
  <c r="L73" i="1"/>
  <c r="M73" i="1"/>
  <c r="N73" i="1"/>
  <c r="O73" i="1"/>
  <c r="P73" i="1"/>
  <c r="F73" i="1"/>
  <c r="G73" i="1"/>
  <c r="H73" i="1"/>
  <c r="E73" i="1"/>
  <c r="K68" i="1"/>
  <c r="K69" i="1"/>
  <c r="K70" i="1"/>
  <c r="K71" i="1"/>
  <c r="K72" i="1"/>
  <c r="K67" i="1"/>
  <c r="P32" i="1"/>
  <c r="O32" i="1"/>
  <c r="N32" i="1"/>
  <c r="M32" i="1"/>
  <c r="L32" i="1"/>
  <c r="H32" i="1"/>
  <c r="G32" i="1"/>
  <c r="F32" i="1"/>
  <c r="E32" i="1"/>
  <c r="K30" i="1"/>
  <c r="K32" i="1" s="1"/>
  <c r="K36" i="1"/>
  <c r="K38" i="1" s="1"/>
  <c r="P38" i="1"/>
  <c r="O38" i="1"/>
  <c r="N38" i="1"/>
  <c r="M38" i="1"/>
  <c r="L38" i="1"/>
  <c r="H38" i="1"/>
  <c r="G38" i="1"/>
  <c r="F38" i="1"/>
  <c r="E38" i="1"/>
  <c r="K25" i="1"/>
  <c r="K24" i="1"/>
  <c r="K19" i="1"/>
  <c r="K126" i="1" l="1"/>
  <c r="K92" i="1"/>
  <c r="K83" i="1"/>
  <c r="K73" i="1"/>
  <c r="K116" i="1" l="1"/>
  <c r="L116" i="1"/>
  <c r="M116" i="1"/>
  <c r="N116" i="1"/>
  <c r="O116" i="1"/>
  <c r="P116" i="1"/>
  <c r="F116" i="1"/>
  <c r="G116" i="1"/>
  <c r="H116" i="1"/>
  <c r="F117" i="1" s="1"/>
  <c r="E116" i="1"/>
  <c r="K63" i="1"/>
  <c r="L63" i="1"/>
  <c r="M63" i="1"/>
  <c r="N63" i="1"/>
  <c r="O63" i="1"/>
  <c r="P63" i="1"/>
  <c r="F63" i="1"/>
  <c r="G63" i="1"/>
  <c r="H63" i="1"/>
  <c r="F64" i="1" s="1"/>
  <c r="E63" i="1"/>
  <c r="K58" i="1"/>
  <c r="L58" i="1"/>
  <c r="M58" i="1"/>
  <c r="N58" i="1"/>
  <c r="O58" i="1"/>
  <c r="P58" i="1"/>
  <c r="F58" i="1"/>
  <c r="G58" i="1"/>
  <c r="H58" i="1"/>
  <c r="E58" i="1"/>
  <c r="K43" i="1"/>
  <c r="L43" i="1"/>
  <c r="M43" i="1"/>
  <c r="N43" i="1"/>
  <c r="O43" i="1"/>
  <c r="P43" i="1"/>
  <c r="F43" i="1"/>
  <c r="G43" i="1"/>
  <c r="H43" i="1"/>
  <c r="E43" i="1"/>
  <c r="K26" i="1"/>
  <c r="L26" i="1"/>
  <c r="M26" i="1"/>
  <c r="N26" i="1"/>
  <c r="O26" i="1"/>
  <c r="P26" i="1"/>
  <c r="F26" i="1"/>
  <c r="G26" i="1"/>
  <c r="H26" i="1"/>
  <c r="F27" i="1" s="1"/>
  <c r="E26" i="1"/>
  <c r="K20" i="1"/>
  <c r="L20" i="1"/>
  <c r="M20" i="1"/>
  <c r="N20" i="1"/>
  <c r="O20" i="1"/>
  <c r="P20" i="1"/>
  <c r="F20" i="1"/>
  <c r="G20" i="1"/>
  <c r="H20" i="1"/>
  <c r="F21" i="1" s="1"/>
  <c r="E20" i="1"/>
  <c r="F74" i="1" l="1"/>
  <c r="F44" i="1"/>
</calcChain>
</file>

<file path=xl/sharedStrings.xml><?xml version="1.0" encoding="utf-8"?>
<sst xmlns="http://schemas.openxmlformats.org/spreadsheetml/2006/main" count="522" uniqueCount="134">
  <si>
    <t>Forma studiów:  stacjonarne</t>
  </si>
  <si>
    <t>Lp.</t>
  </si>
  <si>
    <t>Liczba punktów ECTS</t>
  </si>
  <si>
    <t>Liczba</t>
  </si>
  <si>
    <t xml:space="preserve">Forma </t>
  </si>
  <si>
    <t xml:space="preserve">Status </t>
  </si>
  <si>
    <t>Liczba godzin dydaktycznych</t>
  </si>
  <si>
    <t>Nazwa modułu/</t>
  </si>
  <si>
    <t>Semestr</t>
  </si>
  <si>
    <t>ogółem</t>
  </si>
  <si>
    <t>z bezpośrednim</t>
  </si>
  <si>
    <t>samodzielna</t>
  </si>
  <si>
    <t>punktów</t>
  </si>
  <si>
    <t>.zaliczenia</t>
  </si>
  <si>
    <t>przedmiotu:</t>
  </si>
  <si>
    <t>przedmiotu</t>
  </si>
  <si>
    <t>udziałem</t>
  </si>
  <si>
    <t>praca</t>
  </si>
  <si>
    <t xml:space="preserve">ECTS </t>
  </si>
  <si>
    <t>w tym:  zajęcia zorganizowane</t>
  </si>
  <si>
    <t>inne*</t>
  </si>
  <si>
    <t>nauczyciela</t>
  </si>
  <si>
    <t>studenta</t>
  </si>
  <si>
    <t>za zajęcia</t>
  </si>
  <si>
    <t>EGZ</t>
  </si>
  <si>
    <t>(O)</t>
  </si>
  <si>
    <t>Wykłady</t>
  </si>
  <si>
    <t>akademckiego</t>
  </si>
  <si>
    <t>praktyczne</t>
  </si>
  <si>
    <t>ZAL OC</t>
  </si>
  <si>
    <t>lub</t>
  </si>
  <si>
    <t>praktyka</t>
  </si>
  <si>
    <t>ZAL</t>
  </si>
  <si>
    <t>(F)</t>
  </si>
  <si>
    <t>fakultatywny</t>
  </si>
  <si>
    <t>obligatoryjny</t>
  </si>
  <si>
    <t>Grupa treści</t>
  </si>
  <si>
    <t>Wymagania Ogólne</t>
  </si>
  <si>
    <t>I</t>
  </si>
  <si>
    <t>O</t>
  </si>
  <si>
    <t>F</t>
  </si>
  <si>
    <t xml:space="preserve">   Liczba pkt ECTS/ godz.dyd.   (ogółem)</t>
  </si>
  <si>
    <t>x</t>
  </si>
  <si>
    <r>
      <t xml:space="preserve">   Liczba pkt ECTS/ godz.dyd. (</t>
    </r>
    <r>
      <rPr>
        <sz val="8"/>
        <rFont val="Arial"/>
        <family val="2"/>
        <charset val="238"/>
      </rPr>
      <t>zajęcia praktyczne)</t>
    </r>
  </si>
  <si>
    <t>Podstawowe</t>
  </si>
  <si>
    <t xml:space="preserve">Inne wymagania </t>
  </si>
  <si>
    <t>praca dyplomowa</t>
  </si>
  <si>
    <t>Rok studiów I</t>
  </si>
  <si>
    <t>1.</t>
  </si>
  <si>
    <t>2.</t>
  </si>
  <si>
    <t>II</t>
  </si>
  <si>
    <t>3.</t>
  </si>
  <si>
    <t>4.</t>
  </si>
  <si>
    <t>5.</t>
  </si>
  <si>
    <t>6.</t>
  </si>
  <si>
    <t>V</t>
  </si>
  <si>
    <t>III</t>
  </si>
  <si>
    <t>Kierunkowe</t>
  </si>
  <si>
    <t>Rok studiów II</t>
  </si>
  <si>
    <t>IV</t>
  </si>
  <si>
    <t>ćwiczenia</t>
  </si>
  <si>
    <t xml:space="preserve"> Plan studiów na kierunku TOWAROZNAWSTWO</t>
  </si>
  <si>
    <t>Profil kształcenia: praktyczny</t>
  </si>
  <si>
    <t>Forma kształcenia/poziom studiów: II stopnia</t>
  </si>
  <si>
    <t>Uzyskane kwalifikacje: poziom 7 Polskiej Ramy Kwalifikacji</t>
  </si>
  <si>
    <t xml:space="preserve">Obszar kształcenia: nauki społeczne oraz nauki rolnicze, leśne  i weterynaryjne </t>
  </si>
  <si>
    <t>Liczba godzin realizowanych z bezpośrednim udziałem nauczyciela akademickiego</t>
  </si>
  <si>
    <t>Razem zorganizowane</t>
  </si>
  <si>
    <t>Razem ćwiczenia</t>
  </si>
  <si>
    <t>Punkty ECTS:</t>
  </si>
  <si>
    <t>Punkty ECTS</t>
  </si>
  <si>
    <t>Godziny</t>
  </si>
  <si>
    <t>Sumaryczne wskaźniki ilościowe</t>
  </si>
  <si>
    <t>%</t>
  </si>
  <si>
    <t>w tym,  zajęcia:</t>
  </si>
  <si>
    <t>godzin</t>
  </si>
  <si>
    <t>Ogółem - plan studiów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</si>
  <si>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</si>
  <si>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</si>
  <si>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</si>
  <si>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</si>
  <si>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</si>
  <si>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</si>
  <si>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</si>
  <si>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</si>
  <si>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</si>
  <si>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</si>
  <si>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zajęcia z języka obcego</t>
  </si>
  <si>
    <t>przedmioty z obszaru nauk humanistycznych i nauk społecznych</t>
  </si>
  <si>
    <t>przedmioty/moduły zajęć związane z praktycznym przygotowaniem zawodowym</t>
  </si>
  <si>
    <t>Specjalność: zarządzanie procesami w produkcji i usługach</t>
  </si>
  <si>
    <t>Specjalność: menedżer usług gastronomiczno-hotelarskich</t>
  </si>
  <si>
    <r>
      <t xml:space="preserve">    Liczba pkt ECTS/ godz.dyd.  </t>
    </r>
    <r>
      <rPr>
        <sz val="8"/>
        <color theme="1"/>
        <rFont val="Calibri"/>
        <family val="2"/>
        <charset val="238"/>
        <scheme val="minor"/>
      </rPr>
      <t>(przedmioty fakultatywne)</t>
    </r>
  </si>
  <si>
    <r>
      <t xml:space="preserve">Specjalnościowe: </t>
    </r>
    <r>
      <rPr>
        <sz val="11"/>
        <color rgb="FFFF0000"/>
        <rFont val="Calibri"/>
        <family val="2"/>
        <charset val="238"/>
        <scheme val="minor"/>
      </rPr>
      <t>zarządzanie procesami w produkcji i usługach</t>
    </r>
  </si>
  <si>
    <r>
      <t xml:space="preserve">Specjalnościowe: </t>
    </r>
    <r>
      <rPr>
        <sz val="11"/>
        <color rgb="FFFF0000"/>
        <rFont val="Calibri"/>
        <family val="2"/>
        <charset val="238"/>
        <scheme val="minor"/>
      </rPr>
      <t>menedżer usług gastronomiczno-hotelarskich</t>
    </r>
  </si>
  <si>
    <t>Załącznik Nr 1 do UchwałyNr 158 RW NoŻ z dnia 12 września 2017 r. (plan obowiązuje od 1.10.2017 r.)</t>
  </si>
  <si>
    <t>Język obcy B2+ (37-00-30-S2-I)</t>
  </si>
  <si>
    <t>Towaroznawstwo szczegółowe (1719S2-TOWARSZCh)</t>
  </si>
  <si>
    <t>Badania konsumenckie (1719S2-BADANKONah)</t>
  </si>
  <si>
    <t>Miernictwo w sterowaniu jakością (1719S2-MWSJh)</t>
  </si>
  <si>
    <t>Praktyka zawodowa  (1719S2-PZAWh)</t>
  </si>
  <si>
    <t>Szkolenie w zakresie BHP  (1700SX-MK-BHP)</t>
  </si>
  <si>
    <t xml:space="preserve">Przedmiot ogólnouczelniany (0000SX-MODI) </t>
  </si>
  <si>
    <t>Informatyka stosowana  (1719S2-INFS)</t>
  </si>
  <si>
    <t>Statystyczne sterowanie procesami  (1719S2-
STATSTEPRh)</t>
  </si>
  <si>
    <t>Monitoring jakości w zakładzie przemysłu spożywczego  (1719S2-MONJAKh)</t>
  </si>
  <si>
    <t>Integracja systemów zarządzania  (1719S2-ISZh)</t>
  </si>
  <si>
    <t xml:space="preserve">Technologiczne projektowanie wyrobów  (1719S2-
TECHPWh) </t>
  </si>
  <si>
    <t>Trendy w produkcji w żywności (funkcjonalna, wygodna, regionalna)  (1719S2-TPZ)</t>
  </si>
  <si>
    <t>Narzędzia środowiskowego zarządzania produkcją (1719S2-NSZP)</t>
  </si>
  <si>
    <t>Zarządzanie procesowe  (1719S2-ZARZPRh)</t>
  </si>
  <si>
    <t xml:space="preserve">Zarządzanie marką (1719S2-ZARZMARh) </t>
  </si>
  <si>
    <t xml:space="preserve">Zarządzanie kosztami produkcji (1719S2-ZKPh) </t>
  </si>
  <si>
    <t>Seminarium specjalnościowe  (1719S2-MKSEMINSPEh)</t>
  </si>
  <si>
    <t>Seminarium dyplomowe 1 (1719S2-SEMD1)</t>
  </si>
  <si>
    <t xml:space="preserve">Ergonomia  (1700SX-MK-ERGON) </t>
  </si>
  <si>
    <t xml:space="preserve">Ochrona własności intelektualnej  (1700SX-MK-OWI) </t>
  </si>
  <si>
    <t xml:space="preserve">Etykieta  (1700SX-MK-ETYKIETA) </t>
  </si>
  <si>
    <t>Polityka wyżywienia ludności (1719S2-POLIWYZLUh)</t>
  </si>
  <si>
    <t>Pozaekonomiczne motywy zachowań konsumenckich (1719S2-PMZK)</t>
  </si>
  <si>
    <t xml:space="preserve">Zarządzanie projektami (1719S2-ZARZPROJh) </t>
  </si>
  <si>
    <t>Zarządzanie ryzykiem (1719S2-ZARZRh)</t>
  </si>
  <si>
    <t>Gospodarka odpadami w przemyśle spożywczym (1719S2-GOWPSh)</t>
  </si>
  <si>
    <t xml:space="preserve">Warsztaty eksperckie (1719S2-WARE) </t>
  </si>
  <si>
    <t xml:space="preserve">Seminarium dyplomowe 2 (1719S2-SEMDY2) </t>
  </si>
  <si>
    <t>Praca magisterska (1719S2-MK-PMAGh)</t>
  </si>
  <si>
    <t xml:space="preserve">Marketing w gastronomii i hotelarstwie (1719S2-
MWGIHh) </t>
  </si>
  <si>
    <t>Rachunek ekonomiczny w gastronomii (1719S2-
RACHEKOh)</t>
  </si>
  <si>
    <t>Rachunkowość (1719S2-RACH)</t>
  </si>
  <si>
    <t xml:space="preserve">Organizacja usług gastronomicznych i hotelarskich  (1719S2-ORUGH) </t>
  </si>
  <si>
    <t>Trendy rynkowe w gastronomii i hotelarstwie - warsztaty eksperckie  (1719S2-TRWHIGh)</t>
  </si>
  <si>
    <t>Aspekty środowiskowe w działalności gastronomiczno-hotelarskiej  (1719S2-ASWDGHh)</t>
  </si>
  <si>
    <t xml:space="preserve">Zarządzanie zespołem (1719S2-ZARZZESh) </t>
  </si>
  <si>
    <t xml:space="preserve">        PKW: Warsztaty językowe (1719S2-PKW)  1)Economy and food safety (1719S2-EFS), 2) Commodity Science and Food Technology (1719S2-CSFT)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</si>
</sst>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5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Czcionka tekstu podstawowego"/>
      <charset val="238"/>
    </font>
    <font>
      <sz val="10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13" xfId="0" applyBorder="1"/>
    <xf numFmtId="0" fontId="0" fillId="0" borderId="10" xfId="0" applyBorder="1"/>
    <xf numFmtId="0" fontId="0" fillId="0" borderId="35" xfId="0" applyBorder="1"/>
    <xf numFmtId="0" fontId="0" fillId="0" borderId="51" xfId="0" applyBorder="1"/>
    <xf numFmtId="0" fontId="0" fillId="0" borderId="22" xfId="0" applyBorder="1"/>
    <xf numFmtId="0" fontId="0" fillId="0" borderId="25" xfId="0" applyBorder="1"/>
    <xf numFmtId="0" fontId="0" fillId="0" borderId="45" xfId="0" applyBorder="1"/>
    <xf numFmtId="0" fontId="0" fillId="0" borderId="15" xfId="0" applyBorder="1"/>
    <xf numFmtId="0" fontId="0" fillId="0" borderId="14" xfId="0" applyBorder="1"/>
    <xf numFmtId="0" fontId="0" fillId="0" borderId="55" xfId="0" applyBorder="1"/>
    <xf numFmtId="0" fontId="0" fillId="0" borderId="37" xfId="0" applyBorder="1"/>
    <xf numFmtId="0" fontId="0" fillId="0" borderId="23" xfId="0" applyBorder="1"/>
    <xf numFmtId="0" fontId="0" fillId="0" borderId="30" xfId="0" applyBorder="1"/>
    <xf numFmtId="0" fontId="0" fillId="0" borderId="29" xfId="0" applyBorder="1"/>
    <xf numFmtId="0" fontId="0" fillId="0" borderId="42" xfId="0" applyBorder="1"/>
    <xf numFmtId="0" fontId="0" fillId="0" borderId="20" xfId="0" applyBorder="1"/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25" xfId="0" applyNumberFormat="1" applyBorder="1"/>
    <xf numFmtId="165" fontId="0" fillId="0" borderId="31" xfId="0" applyNumberFormat="1" applyBorder="1"/>
    <xf numFmtId="165" fontId="0" fillId="0" borderId="16" xfId="0" applyNumberFormat="1" applyBorder="1"/>
    <xf numFmtId="165" fontId="0" fillId="0" borderId="58" xfId="0" applyNumberFormat="1" applyBorder="1"/>
    <xf numFmtId="165" fontId="0" fillId="0" borderId="52" xfId="0" applyNumberFormat="1" applyBorder="1"/>
    <xf numFmtId="165" fontId="0" fillId="0" borderId="36" xfId="0" applyNumberFormat="1" applyBorder="1"/>
    <xf numFmtId="165" fontId="0" fillId="0" borderId="28" xfId="0" applyNumberFormat="1" applyBorder="1"/>
    <xf numFmtId="165" fontId="0" fillId="0" borderId="40" xfId="0" applyNumberFormat="1" applyBorder="1"/>
    <xf numFmtId="165" fontId="0" fillId="0" borderId="32" xfId="0" applyNumberFormat="1" applyBorder="1"/>
    <xf numFmtId="0" fontId="2" fillId="0" borderId="2" xfId="0" applyFont="1" applyBorder="1"/>
    <xf numFmtId="0" fontId="2" fillId="0" borderId="39" xfId="0" applyFont="1" applyBorder="1"/>
    <xf numFmtId="0" fontId="2" fillId="0" borderId="12" xfId="0" applyFont="1" applyBorder="1"/>
    <xf numFmtId="0" fontId="2" fillId="0" borderId="45" xfId="0" applyFont="1" applyBorder="1"/>
    <xf numFmtId="0" fontId="2" fillId="0" borderId="59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3" fillId="0" borderId="0" xfId="0" applyFont="1"/>
    <xf numFmtId="0" fontId="5" fillId="0" borderId="0" xfId="0" applyFont="1"/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Fill="1"/>
    <xf numFmtId="0" fontId="8" fillId="0" borderId="1" xfId="0" applyFont="1" applyBorder="1"/>
    <xf numFmtId="0" fontId="9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11" xfId="0" applyFont="1" applyBorder="1"/>
    <xf numFmtId="0" fontId="9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11" xfId="0" applyFont="1" applyBorder="1"/>
    <xf numFmtId="0" fontId="11" fillId="0" borderId="18" xfId="0" applyFont="1" applyFill="1" applyBorder="1" applyAlignment="1">
      <alignment wrapText="1"/>
    </xf>
    <xf numFmtId="0" fontId="5" fillId="0" borderId="11" xfId="0" applyFont="1" applyBorder="1"/>
    <xf numFmtId="0" fontId="12" fillId="0" borderId="15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5" fillId="0" borderId="13" xfId="0" applyFont="1" applyBorder="1"/>
    <xf numFmtId="0" fontId="11" fillId="0" borderId="13" xfId="0" applyFont="1" applyFill="1" applyBorder="1" applyAlignment="1">
      <alignment horizontal="center" wrapText="1"/>
    </xf>
    <xf numFmtId="0" fontId="5" fillId="0" borderId="21" xfId="0" applyFont="1" applyBorder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" xfId="0" applyFont="1" applyFill="1" applyBorder="1"/>
    <xf numFmtId="0" fontId="9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24" xfId="0" applyFont="1" applyFill="1" applyBorder="1"/>
    <xf numFmtId="0" fontId="9" fillId="0" borderId="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8" fillId="0" borderId="26" xfId="0" applyFont="1" applyFill="1" applyBorder="1" applyProtection="1"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164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8" fillId="0" borderId="26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>
      <alignment horizontal="center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left"/>
    </xf>
    <xf numFmtId="0" fontId="9" fillId="0" borderId="23" xfId="0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left"/>
    </xf>
    <xf numFmtId="0" fontId="5" fillId="0" borderId="26" xfId="0" applyFont="1" applyFill="1" applyBorder="1"/>
    <xf numFmtId="0" fontId="5" fillId="0" borderId="27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left"/>
    </xf>
    <xf numFmtId="0" fontId="12" fillId="0" borderId="22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32" xfId="0" applyFont="1" applyFill="1" applyBorder="1" applyAlignment="1" applyProtection="1">
      <alignment horizontal="center"/>
      <protection locked="0"/>
    </xf>
    <xf numFmtId="0" fontId="5" fillId="0" borderId="5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8" fillId="0" borderId="26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0" fontId="5" fillId="0" borderId="55" xfId="0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>
      <alignment horizontal="left"/>
    </xf>
    <xf numFmtId="0" fontId="1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>
      <alignment horizontal="left"/>
    </xf>
    <xf numFmtId="0" fontId="9" fillId="0" borderId="48" xfId="0" applyFont="1" applyFill="1" applyBorder="1"/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8" fillId="0" borderId="26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32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9" fillId="0" borderId="38" xfId="0" applyFont="1" applyFill="1" applyBorder="1"/>
    <xf numFmtId="0" fontId="9" fillId="0" borderId="24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5" fillId="0" borderId="39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41" xfId="0" applyFont="1" applyFill="1" applyBorder="1"/>
    <xf numFmtId="0" fontId="5" fillId="0" borderId="0" xfId="0" applyFont="1" applyFill="1" applyBorder="1"/>
    <xf numFmtId="0" fontId="16" fillId="0" borderId="0" xfId="0" applyFont="1" applyFill="1" applyBorder="1"/>
    <xf numFmtId="0" fontId="5" fillId="0" borderId="0" xfId="0" applyFont="1" applyFill="1" applyBorder="1" applyAlignment="1" applyProtection="1">
      <alignment horizontal="center"/>
      <protection locked="0"/>
    </xf>
    <xf numFmtId="0" fontId="8" fillId="0" borderId="26" xfId="0" applyFont="1" applyBorder="1"/>
    <xf numFmtId="0" fontId="9" fillId="0" borderId="11" xfId="0" applyFont="1" applyFill="1" applyBorder="1" applyAlignment="1">
      <alignment horizontal="left"/>
    </xf>
    <xf numFmtId="0" fontId="9" fillId="0" borderId="1" xfId="0" applyFont="1" applyFill="1" applyBorder="1"/>
    <xf numFmtId="0" fontId="8" fillId="0" borderId="31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left"/>
    </xf>
    <xf numFmtId="0" fontId="20" fillId="0" borderId="10" xfId="0" applyFont="1" applyBorder="1" applyProtection="1"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1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left"/>
    </xf>
    <xf numFmtId="0" fontId="20" fillId="0" borderId="10" xfId="0" applyFont="1" applyBorder="1" applyAlignment="1">
      <alignment wrapText="1"/>
    </xf>
    <xf numFmtId="0" fontId="8" fillId="0" borderId="10" xfId="0" applyFont="1" applyBorder="1" applyAlignment="1" applyProtection="1">
      <alignment horizontal="center"/>
      <protection locked="0"/>
    </xf>
    <xf numFmtId="0" fontId="5" fillId="0" borderId="3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0" fillId="0" borderId="10" xfId="0" applyFont="1" applyBorder="1"/>
    <xf numFmtId="0" fontId="21" fillId="0" borderId="10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center"/>
    </xf>
    <xf numFmtId="0" fontId="19" fillId="0" borderId="29" xfId="0" applyFont="1" applyFill="1" applyBorder="1" applyAlignment="1" applyProtection="1">
      <alignment horizontal="center"/>
      <protection locked="0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 applyProtection="1">
      <alignment horizontal="center"/>
      <protection locked="0"/>
    </xf>
    <xf numFmtId="0" fontId="19" fillId="0" borderId="43" xfId="0" applyFont="1" applyFill="1" applyBorder="1" applyAlignment="1">
      <alignment horizontal="center"/>
    </xf>
    <xf numFmtId="0" fontId="19" fillId="0" borderId="44" xfId="0" applyFont="1" applyFill="1" applyBorder="1" applyAlignment="1" applyProtection="1">
      <alignment horizontal="center"/>
      <protection locked="0"/>
    </xf>
    <xf numFmtId="0" fontId="19" fillId="0" borderId="48" xfId="0" applyFont="1" applyFill="1" applyBorder="1" applyAlignment="1">
      <alignment horizontal="center"/>
    </xf>
    <xf numFmtId="0" fontId="19" fillId="0" borderId="49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>
      <alignment horizontal="left"/>
    </xf>
    <xf numFmtId="0" fontId="22" fillId="0" borderId="10" xfId="0" applyFont="1" applyBorder="1" applyAlignment="1" applyProtection="1">
      <alignment wrapText="1"/>
      <protection locked="0"/>
    </xf>
    <xf numFmtId="0" fontId="20" fillId="0" borderId="26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20" fillId="0" borderId="10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10" xfId="0" applyFont="1" applyBorder="1" applyAlignment="1" applyProtection="1">
      <alignment wrapText="1"/>
      <protection locked="0"/>
    </xf>
    <xf numFmtId="0" fontId="5" fillId="0" borderId="51" xfId="0" applyFont="1" applyFill="1" applyBorder="1" applyAlignment="1">
      <alignment horizontal="left"/>
    </xf>
    <xf numFmtId="0" fontId="20" fillId="0" borderId="22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8" fillId="0" borderId="0" xfId="0" applyFont="1" applyAlignment="1">
      <alignment wrapText="1"/>
    </xf>
    <xf numFmtId="0" fontId="23" fillId="0" borderId="25" xfId="0" applyFont="1" applyFill="1" applyBorder="1" applyAlignment="1">
      <alignment horizontal="left" wrapText="1"/>
    </xf>
    <xf numFmtId="0" fontId="14" fillId="0" borderId="25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0" fontId="11" fillId="0" borderId="42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2" fillId="0" borderId="5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</cellXfs>
  <cellStyles count="1">
    <cellStyle name="Normalny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y%20studi&#243;w\Plany%20studi&#243;w%202017\T&#379;i&#379;Cz%20SS%20Istopien%202017Biotechnolog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SemI"/>
      <sheetName val="SemII"/>
      <sheetName val="SemIII"/>
      <sheetName val="SemIV"/>
      <sheetName val="SemV"/>
      <sheetName val="SemVI"/>
      <sheetName val="SemVII"/>
      <sheetName val="Tabele podsumowujące"/>
      <sheetName val="Arkusz1"/>
    </sheetNames>
    <sheetDataSet>
      <sheetData sheetId="0">
        <row r="2">
          <cell r="D2">
            <v>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8"/>
  <sheetViews>
    <sheetView tabSelected="1" view="pageBreakPreview" topLeftCell="A64" zoomScaleNormal="90" zoomScaleSheetLayoutView="100" workbookViewId="0">
      <selection activeCell="J71" sqref="J71"/>
    </sheetView>
  </sheetViews>
  <sheetFormatPr defaultRowHeight="15"/>
  <cols>
    <col min="1" max="1" width="9.140625" style="41"/>
    <col min="2" max="2" width="3.5703125" style="41" customWidth="1"/>
    <col min="3" max="3" width="45.5703125" style="41" customWidth="1"/>
    <col min="4" max="4" width="5.7109375" style="41" customWidth="1"/>
    <col min="5" max="5" width="6" style="41" customWidth="1"/>
    <col min="6" max="6" width="9.28515625" style="41" customWidth="1"/>
    <col min="7" max="7" width="7.28515625" style="41" customWidth="1"/>
    <col min="8" max="8" width="7.7109375" style="41" customWidth="1"/>
    <col min="9" max="9" width="7.140625" style="41" customWidth="1"/>
    <col min="10" max="10" width="8.42578125" style="41" customWidth="1"/>
    <col min="11" max="11" width="7.42578125" style="41" customWidth="1"/>
    <col min="12" max="12" width="7.140625" style="41" customWidth="1"/>
    <col min="13" max="13" width="7.5703125" style="41" customWidth="1"/>
    <col min="14" max="16" width="6.42578125" style="41" customWidth="1"/>
    <col min="17" max="16384" width="9.140625" style="41"/>
  </cols>
  <sheetData>
    <row r="1" spans="1:16" ht="15.75">
      <c r="B1" s="235" t="s">
        <v>61</v>
      </c>
      <c r="C1" s="235"/>
      <c r="D1" s="235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ht="15.75">
      <c r="B2" s="237" t="s">
        <v>95</v>
      </c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>
      <c r="B3" s="42"/>
      <c r="C3" s="43" t="s">
        <v>62</v>
      </c>
      <c r="D3" s="42"/>
      <c r="E3" s="44"/>
      <c r="F3" s="44"/>
      <c r="G3" s="45"/>
      <c r="H3" s="44"/>
      <c r="I3" s="44"/>
      <c r="J3" s="44"/>
      <c r="K3" s="44"/>
      <c r="L3" s="44"/>
      <c r="M3" s="44"/>
      <c r="N3" s="44"/>
      <c r="O3" s="44"/>
      <c r="P3" s="44"/>
    </row>
    <row r="4" spans="1:16">
      <c r="B4" s="46"/>
      <c r="C4" s="41" t="s">
        <v>0</v>
      </c>
      <c r="D4" s="42"/>
      <c r="E4" s="47"/>
      <c r="F4" s="47"/>
      <c r="G4" s="45"/>
      <c r="H4" s="47"/>
      <c r="I4" s="47"/>
      <c r="J4" s="44"/>
      <c r="K4" s="44"/>
      <c r="L4" s="44"/>
      <c r="M4" s="44"/>
      <c r="N4" s="44"/>
      <c r="O4" s="44"/>
      <c r="P4" s="44"/>
    </row>
    <row r="5" spans="1:16">
      <c r="B5" s="46"/>
      <c r="C5" s="41" t="s">
        <v>63</v>
      </c>
      <c r="D5" s="42"/>
      <c r="E5" s="47"/>
      <c r="F5" s="47"/>
      <c r="G5" s="47"/>
      <c r="H5" s="47"/>
      <c r="I5" s="47"/>
      <c r="J5" s="44"/>
      <c r="K5" s="44"/>
      <c r="L5" s="44"/>
      <c r="M5" s="44"/>
      <c r="N5" s="44"/>
      <c r="O5" s="44"/>
      <c r="P5" s="44"/>
    </row>
    <row r="6" spans="1:16">
      <c r="B6" s="46"/>
      <c r="C6" s="48" t="s">
        <v>64</v>
      </c>
      <c r="D6" s="42"/>
      <c r="E6" s="47"/>
      <c r="F6" s="47"/>
      <c r="G6" s="47"/>
      <c r="H6" s="47"/>
      <c r="I6" s="47"/>
      <c r="J6" s="44"/>
      <c r="K6" s="44"/>
      <c r="L6" s="44"/>
      <c r="M6" s="44"/>
      <c r="N6" s="44"/>
      <c r="O6" s="44"/>
      <c r="P6" s="44"/>
    </row>
    <row r="7" spans="1:16">
      <c r="B7" s="46"/>
      <c r="C7" s="48" t="s">
        <v>65</v>
      </c>
      <c r="D7" s="42"/>
      <c r="E7" s="47"/>
      <c r="F7" s="47"/>
      <c r="G7" s="47"/>
      <c r="H7" s="47"/>
      <c r="I7" s="47"/>
      <c r="J7" s="44"/>
      <c r="K7" s="44"/>
      <c r="L7" s="44"/>
      <c r="M7" s="44"/>
      <c r="N7" s="44"/>
      <c r="O7" s="44"/>
      <c r="P7" s="44"/>
    </row>
    <row r="8" spans="1:16">
      <c r="B8" s="46"/>
      <c r="C8" s="48"/>
      <c r="D8" s="42"/>
      <c r="E8" s="47"/>
      <c r="F8" s="47"/>
      <c r="G8" s="47"/>
      <c r="H8" s="47"/>
      <c r="I8" s="47"/>
      <c r="J8" s="44"/>
      <c r="K8" s="44"/>
      <c r="L8" s="44"/>
      <c r="M8" s="44"/>
      <c r="N8" s="44"/>
      <c r="O8" s="44"/>
      <c r="P8" s="44"/>
    </row>
    <row r="9" spans="1:16" ht="15.75" thickBot="1">
      <c r="C9" s="49" t="s">
        <v>47</v>
      </c>
    </row>
    <row r="10" spans="1:16" ht="15" customHeight="1">
      <c r="A10" s="50"/>
      <c r="B10" s="51" t="s">
        <v>1</v>
      </c>
      <c r="C10" s="52"/>
      <c r="D10" s="53"/>
      <c r="E10" s="54" t="s">
        <v>2</v>
      </c>
      <c r="F10" s="55"/>
      <c r="G10" s="56"/>
      <c r="H10" s="57" t="s">
        <v>3</v>
      </c>
      <c r="I10" s="58" t="s">
        <v>4</v>
      </c>
      <c r="J10" s="59" t="s">
        <v>5</v>
      </c>
      <c r="K10" s="239" t="s">
        <v>66</v>
      </c>
      <c r="L10" s="240"/>
      <c r="M10" s="240"/>
      <c r="N10" s="240"/>
      <c r="O10" s="240"/>
      <c r="P10" s="241"/>
    </row>
    <row r="11" spans="1:16">
      <c r="A11" s="50"/>
      <c r="B11" s="60"/>
      <c r="C11" s="61" t="s">
        <v>7</v>
      </c>
      <c r="D11" s="62" t="s">
        <v>8</v>
      </c>
      <c r="E11" s="63" t="s">
        <v>9</v>
      </c>
      <c r="F11" s="64" t="s">
        <v>10</v>
      </c>
      <c r="G11" s="65" t="s">
        <v>11</v>
      </c>
      <c r="H11" s="64" t="s">
        <v>12</v>
      </c>
      <c r="I11" s="62" t="s">
        <v>13</v>
      </c>
      <c r="J11" s="66" t="s">
        <v>14</v>
      </c>
      <c r="K11" s="242"/>
      <c r="L11" s="243"/>
      <c r="M11" s="243"/>
      <c r="N11" s="243"/>
      <c r="O11" s="243"/>
      <c r="P11" s="244"/>
    </row>
    <row r="12" spans="1:16" ht="10.5" customHeight="1">
      <c r="A12" s="50"/>
      <c r="B12" s="67"/>
      <c r="C12" s="61" t="s">
        <v>15</v>
      </c>
      <c r="D12" s="62"/>
      <c r="E12" s="63"/>
      <c r="F12" s="64" t="s">
        <v>16</v>
      </c>
      <c r="G12" s="65" t="s">
        <v>17</v>
      </c>
      <c r="H12" s="64" t="s">
        <v>18</v>
      </c>
      <c r="I12" s="62"/>
      <c r="J12" s="66" t="s">
        <v>35</v>
      </c>
      <c r="K12" s="245" t="s">
        <v>67</v>
      </c>
      <c r="L12" s="225" t="s">
        <v>19</v>
      </c>
      <c r="M12" s="226"/>
      <c r="N12" s="226"/>
      <c r="O12" s="68"/>
      <c r="P12" s="66" t="s">
        <v>20</v>
      </c>
    </row>
    <row r="13" spans="1:16" ht="19.5" customHeight="1">
      <c r="A13" s="50"/>
      <c r="B13" s="69"/>
      <c r="C13" s="61"/>
      <c r="D13" s="62"/>
      <c r="E13" s="63"/>
      <c r="F13" s="64" t="s">
        <v>21</v>
      </c>
      <c r="G13" s="65" t="s">
        <v>22</v>
      </c>
      <c r="H13" s="64" t="s">
        <v>23</v>
      </c>
      <c r="I13" s="62" t="s">
        <v>24</v>
      </c>
      <c r="J13" s="70" t="s">
        <v>25</v>
      </c>
      <c r="K13" s="246"/>
      <c r="L13" s="71" t="s">
        <v>26</v>
      </c>
      <c r="M13" s="72" t="s">
        <v>68</v>
      </c>
      <c r="N13" s="64" t="s">
        <v>31</v>
      </c>
      <c r="O13" s="227" t="s">
        <v>46</v>
      </c>
      <c r="P13" s="73"/>
    </row>
    <row r="14" spans="1:16" ht="15" customHeight="1">
      <c r="A14" s="50"/>
      <c r="B14" s="69"/>
      <c r="C14" s="74"/>
      <c r="D14" s="62"/>
      <c r="E14" s="63"/>
      <c r="F14" s="64" t="s">
        <v>27</v>
      </c>
      <c r="G14" s="65"/>
      <c r="H14" s="64" t="s">
        <v>28</v>
      </c>
      <c r="I14" s="62" t="s">
        <v>29</v>
      </c>
      <c r="J14" s="66" t="s">
        <v>30</v>
      </c>
      <c r="K14" s="246"/>
      <c r="L14" s="75"/>
      <c r="M14" s="76"/>
      <c r="N14" s="77"/>
      <c r="O14" s="228"/>
      <c r="P14" s="66"/>
    </row>
    <row r="15" spans="1:16">
      <c r="A15" s="50"/>
      <c r="B15" s="69"/>
      <c r="C15" s="74"/>
      <c r="D15" s="62"/>
      <c r="E15" s="63"/>
      <c r="F15" s="64"/>
      <c r="G15" s="65"/>
      <c r="H15" s="64"/>
      <c r="I15" s="62" t="s">
        <v>32</v>
      </c>
      <c r="J15" s="66" t="s">
        <v>34</v>
      </c>
      <c r="K15" s="246"/>
      <c r="L15" s="64"/>
      <c r="M15" s="76"/>
      <c r="N15" s="64"/>
      <c r="O15" s="78"/>
      <c r="P15" s="66"/>
    </row>
    <row r="16" spans="1:16" ht="15.75" thickBot="1">
      <c r="A16" s="50"/>
      <c r="B16" s="79"/>
      <c r="C16" s="74"/>
      <c r="D16" s="80"/>
      <c r="E16" s="81"/>
      <c r="F16" s="82"/>
      <c r="G16" s="83"/>
      <c r="H16" s="82"/>
      <c r="I16" s="80"/>
      <c r="J16" s="70" t="s">
        <v>33</v>
      </c>
      <c r="K16" s="247"/>
      <c r="L16" s="64"/>
      <c r="M16" s="76"/>
      <c r="N16" s="64"/>
      <c r="O16" s="75"/>
      <c r="P16" s="66"/>
    </row>
    <row r="17" spans="1:16" ht="15.75" thickBot="1">
      <c r="A17" s="50"/>
      <c r="B17" s="84"/>
      <c r="C17" s="85" t="s">
        <v>36</v>
      </c>
      <c r="D17" s="86"/>
      <c r="E17" s="87"/>
      <c r="F17" s="87"/>
      <c r="G17" s="87"/>
      <c r="H17" s="87"/>
      <c r="I17" s="87"/>
      <c r="J17" s="88"/>
      <c r="K17" s="89"/>
      <c r="L17" s="90"/>
      <c r="M17" s="90"/>
      <c r="N17" s="90"/>
      <c r="O17" s="90"/>
      <c r="P17" s="88"/>
    </row>
    <row r="18" spans="1:16" ht="15.75" thickBot="1">
      <c r="A18" s="50"/>
      <c r="B18" s="91" t="s">
        <v>38</v>
      </c>
      <c r="C18" s="92" t="s">
        <v>37</v>
      </c>
      <c r="D18" s="93"/>
      <c r="E18" s="90"/>
      <c r="F18" s="87"/>
      <c r="G18" s="87"/>
      <c r="H18" s="87"/>
      <c r="I18" s="87"/>
      <c r="J18" s="88"/>
      <c r="K18" s="89"/>
      <c r="L18" s="90"/>
      <c r="M18" s="90"/>
      <c r="N18" s="90"/>
      <c r="O18" s="90"/>
      <c r="P18" s="88"/>
    </row>
    <row r="19" spans="1:16" ht="15.75" thickBot="1">
      <c r="A19" s="50"/>
      <c r="B19" s="94" t="s">
        <v>48</v>
      </c>
      <c r="C19" s="95" t="s">
        <v>96</v>
      </c>
      <c r="D19" s="96" t="s">
        <v>38</v>
      </c>
      <c r="E19" s="96">
        <v>2</v>
      </c>
      <c r="F19" s="97">
        <v>1</v>
      </c>
      <c r="G19" s="98">
        <v>1</v>
      </c>
      <c r="H19" s="98">
        <v>1.5</v>
      </c>
      <c r="I19" s="99" t="s">
        <v>29</v>
      </c>
      <c r="J19" s="100" t="s">
        <v>40</v>
      </c>
      <c r="K19" s="101">
        <f>L19+M19</f>
        <v>30</v>
      </c>
      <c r="L19" s="96"/>
      <c r="M19" s="98">
        <v>30</v>
      </c>
      <c r="N19" s="96"/>
      <c r="O19" s="96"/>
      <c r="P19" s="102">
        <v>1</v>
      </c>
    </row>
    <row r="20" spans="1:16" ht="15.75" thickBot="1">
      <c r="A20" s="50"/>
      <c r="B20" s="103"/>
      <c r="C20" s="104" t="s">
        <v>41</v>
      </c>
      <c r="D20" s="105"/>
      <c r="E20" s="105">
        <f>SUM(E19:E19)</f>
        <v>2</v>
      </c>
      <c r="F20" s="105">
        <f>SUM(F19:F19)</f>
        <v>1</v>
      </c>
      <c r="G20" s="105">
        <f>SUM(G19:G19)</f>
        <v>1</v>
      </c>
      <c r="H20" s="105">
        <f>SUM(H19:H19)</f>
        <v>1.5</v>
      </c>
      <c r="I20" s="105" t="s">
        <v>42</v>
      </c>
      <c r="J20" s="106" t="s">
        <v>42</v>
      </c>
      <c r="K20" s="107">
        <f t="shared" ref="K20:P20" si="0">SUM(K19:K19)</f>
        <v>30</v>
      </c>
      <c r="L20" s="105">
        <f t="shared" si="0"/>
        <v>0</v>
      </c>
      <c r="M20" s="105">
        <f t="shared" si="0"/>
        <v>30</v>
      </c>
      <c r="N20" s="105">
        <f t="shared" si="0"/>
        <v>0</v>
      </c>
      <c r="O20" s="105">
        <f t="shared" si="0"/>
        <v>0</v>
      </c>
      <c r="P20" s="108">
        <f t="shared" si="0"/>
        <v>1</v>
      </c>
    </row>
    <row r="21" spans="1:16">
      <c r="A21" s="50"/>
      <c r="B21" s="109"/>
      <c r="C21" s="110" t="s">
        <v>43</v>
      </c>
      <c r="D21" s="98"/>
      <c r="E21" s="98"/>
      <c r="F21" s="75">
        <f>H20</f>
        <v>1.5</v>
      </c>
      <c r="G21" s="98"/>
      <c r="H21" s="98"/>
      <c r="I21" s="98" t="s">
        <v>42</v>
      </c>
      <c r="J21" s="102" t="s">
        <v>42</v>
      </c>
      <c r="K21" s="101"/>
      <c r="L21" s="98"/>
      <c r="M21" s="98"/>
      <c r="N21" s="98"/>
      <c r="O21" s="98"/>
      <c r="P21" s="111"/>
    </row>
    <row r="22" spans="1:16" ht="15.75" thickBot="1">
      <c r="A22" s="50"/>
      <c r="B22" s="112"/>
      <c r="C22" s="113" t="s">
        <v>92</v>
      </c>
      <c r="D22" s="114"/>
      <c r="E22" s="114"/>
      <c r="F22" s="114">
        <v>2</v>
      </c>
      <c r="G22" s="114"/>
      <c r="H22" s="114"/>
      <c r="I22" s="114" t="s">
        <v>42</v>
      </c>
      <c r="J22" s="115" t="s">
        <v>42</v>
      </c>
      <c r="K22" s="116"/>
      <c r="L22" s="114"/>
      <c r="M22" s="114"/>
      <c r="N22" s="114"/>
      <c r="O22" s="114"/>
      <c r="P22" s="117"/>
    </row>
    <row r="23" spans="1:16" ht="15.75" thickBot="1">
      <c r="A23" s="50"/>
      <c r="B23" s="91" t="s">
        <v>56</v>
      </c>
      <c r="C23" s="92" t="s">
        <v>57</v>
      </c>
      <c r="D23" s="93"/>
      <c r="E23" s="90"/>
      <c r="F23" s="118"/>
      <c r="G23" s="118"/>
      <c r="H23" s="119"/>
      <c r="I23" s="119"/>
      <c r="J23" s="120"/>
      <c r="K23" s="121"/>
      <c r="L23" s="119"/>
      <c r="M23" s="119"/>
      <c r="N23" s="119"/>
      <c r="O23" s="119"/>
      <c r="P23" s="122"/>
    </row>
    <row r="24" spans="1:16" ht="26.25">
      <c r="A24" s="50"/>
      <c r="B24" s="94" t="s">
        <v>48</v>
      </c>
      <c r="C24" s="123" t="s">
        <v>97</v>
      </c>
      <c r="D24" s="99" t="s">
        <v>38</v>
      </c>
      <c r="E24" s="96">
        <v>3.5</v>
      </c>
      <c r="F24" s="124">
        <v>2.6</v>
      </c>
      <c r="G24" s="124">
        <v>0.9</v>
      </c>
      <c r="H24" s="124">
        <v>1.9</v>
      </c>
      <c r="I24" s="125" t="s">
        <v>24</v>
      </c>
      <c r="J24" s="126" t="s">
        <v>39</v>
      </c>
      <c r="K24" s="127">
        <f>L24+M24</f>
        <v>75</v>
      </c>
      <c r="L24" s="128">
        <v>30</v>
      </c>
      <c r="M24" s="124">
        <v>45</v>
      </c>
      <c r="N24" s="128"/>
      <c r="O24" s="128"/>
      <c r="P24" s="129">
        <v>4</v>
      </c>
    </row>
    <row r="25" spans="1:16" ht="15.75" thickBot="1">
      <c r="A25" s="50"/>
      <c r="B25" s="130" t="s">
        <v>49</v>
      </c>
      <c r="C25" s="131" t="s">
        <v>98</v>
      </c>
      <c r="D25" s="132" t="s">
        <v>38</v>
      </c>
      <c r="E25" s="132">
        <v>2</v>
      </c>
      <c r="F25" s="133">
        <v>1.6</v>
      </c>
      <c r="G25" s="133">
        <v>0.4</v>
      </c>
      <c r="H25" s="133">
        <v>1.2</v>
      </c>
      <c r="I25" s="132" t="s">
        <v>29</v>
      </c>
      <c r="J25" s="134" t="s">
        <v>39</v>
      </c>
      <c r="K25" s="127">
        <f>L25+M25</f>
        <v>45</v>
      </c>
      <c r="L25" s="132">
        <v>15</v>
      </c>
      <c r="M25" s="135">
        <v>30</v>
      </c>
      <c r="N25" s="136"/>
      <c r="O25" s="136"/>
      <c r="P25" s="137">
        <v>2</v>
      </c>
    </row>
    <row r="26" spans="1:16" ht="15.75" thickBot="1">
      <c r="A26" s="50"/>
      <c r="B26" s="103"/>
      <c r="C26" s="104" t="s">
        <v>41</v>
      </c>
      <c r="D26" s="105"/>
      <c r="E26" s="105">
        <f>SUM(E24:E25)</f>
        <v>5.5</v>
      </c>
      <c r="F26" s="105">
        <f t="shared" ref="F26:H26" si="1">SUM(F24:F25)</f>
        <v>4.2</v>
      </c>
      <c r="G26" s="105">
        <f t="shared" si="1"/>
        <v>1.3</v>
      </c>
      <c r="H26" s="105">
        <f t="shared" si="1"/>
        <v>3.0999999999999996</v>
      </c>
      <c r="I26" s="105" t="s">
        <v>42</v>
      </c>
      <c r="J26" s="106" t="s">
        <v>42</v>
      </c>
      <c r="K26" s="107">
        <f t="shared" ref="K26" si="2">SUM(K24:K25)</f>
        <v>120</v>
      </c>
      <c r="L26" s="105">
        <f t="shared" ref="L26" si="3">SUM(L24:L25)</f>
        <v>45</v>
      </c>
      <c r="M26" s="105">
        <f t="shared" ref="M26" si="4">SUM(M24:M25)</f>
        <v>75</v>
      </c>
      <c r="N26" s="105">
        <f t="shared" ref="N26" si="5">SUM(N24:N25)</f>
        <v>0</v>
      </c>
      <c r="O26" s="105">
        <f t="shared" ref="O26" si="6">SUM(O24:O25)</f>
        <v>0</v>
      </c>
      <c r="P26" s="108">
        <f t="shared" ref="P26" si="7">SUM(P24:P25)</f>
        <v>6</v>
      </c>
    </row>
    <row r="27" spans="1:16">
      <c r="A27" s="50"/>
      <c r="B27" s="109"/>
      <c r="C27" s="110" t="s">
        <v>43</v>
      </c>
      <c r="D27" s="98"/>
      <c r="E27" s="98"/>
      <c r="F27" s="75">
        <f>H26</f>
        <v>3.0999999999999996</v>
      </c>
      <c r="G27" s="98"/>
      <c r="H27" s="98"/>
      <c r="I27" s="98" t="s">
        <v>42</v>
      </c>
      <c r="J27" s="102" t="s">
        <v>42</v>
      </c>
      <c r="K27" s="101"/>
      <c r="L27" s="98"/>
      <c r="M27" s="98"/>
      <c r="N27" s="98"/>
      <c r="O27" s="98"/>
      <c r="P27" s="111"/>
    </row>
    <row r="28" spans="1:16" ht="15.75" thickBot="1">
      <c r="A28" s="50"/>
      <c r="B28" s="112"/>
      <c r="C28" s="113" t="s">
        <v>92</v>
      </c>
      <c r="D28" s="114"/>
      <c r="E28" s="114">
        <v>0</v>
      </c>
      <c r="F28" s="114">
        <v>0</v>
      </c>
      <c r="G28" s="114"/>
      <c r="H28" s="114"/>
      <c r="I28" s="114" t="s">
        <v>42</v>
      </c>
      <c r="J28" s="115" t="s">
        <v>42</v>
      </c>
      <c r="K28" s="116"/>
      <c r="L28" s="114"/>
      <c r="M28" s="114"/>
      <c r="N28" s="114"/>
      <c r="O28" s="114"/>
      <c r="P28" s="117"/>
    </row>
    <row r="29" spans="1:16" ht="15.75" thickBot="1">
      <c r="A29" s="50"/>
      <c r="B29" s="138" t="s">
        <v>59</v>
      </c>
      <c r="C29" s="139" t="s">
        <v>93</v>
      </c>
      <c r="D29" s="140"/>
      <c r="E29" s="140"/>
      <c r="F29" s="140"/>
      <c r="G29" s="140"/>
      <c r="H29" s="140"/>
      <c r="I29" s="140"/>
      <c r="J29" s="141"/>
      <c r="K29" s="142"/>
      <c r="L29" s="140"/>
      <c r="M29" s="140"/>
      <c r="N29" s="140"/>
      <c r="O29" s="140"/>
      <c r="P29" s="143"/>
    </row>
    <row r="30" spans="1:16">
      <c r="A30" s="50"/>
      <c r="B30" s="94"/>
      <c r="C30" s="144" t="s">
        <v>99</v>
      </c>
      <c r="D30" s="99" t="s">
        <v>38</v>
      </c>
      <c r="E30" s="98">
        <v>2</v>
      </c>
      <c r="F30" s="98">
        <v>1.6</v>
      </c>
      <c r="G30" s="98">
        <v>0.4</v>
      </c>
      <c r="H30" s="98">
        <v>1.2</v>
      </c>
      <c r="I30" s="99" t="s">
        <v>29</v>
      </c>
      <c r="J30" s="100" t="s">
        <v>40</v>
      </c>
      <c r="K30" s="101">
        <f>L30+M30</f>
        <v>45</v>
      </c>
      <c r="L30" s="98">
        <v>15</v>
      </c>
      <c r="M30" s="98">
        <v>30</v>
      </c>
      <c r="N30" s="98"/>
      <c r="O30" s="98"/>
      <c r="P30" s="111">
        <v>2</v>
      </c>
    </row>
    <row r="31" spans="1:16" ht="15.75" thickBot="1">
      <c r="A31" s="50"/>
      <c r="B31" s="112"/>
      <c r="C31" s="145" t="s">
        <v>100</v>
      </c>
      <c r="D31" s="146" t="s">
        <v>38</v>
      </c>
      <c r="E31" s="114">
        <v>20</v>
      </c>
      <c r="F31" s="114">
        <v>16.100000000000001</v>
      </c>
      <c r="G31" s="114">
        <v>3.9</v>
      </c>
      <c r="H31" s="114">
        <v>19.100000000000001</v>
      </c>
      <c r="I31" s="146" t="s">
        <v>29</v>
      </c>
      <c r="J31" s="147" t="s">
        <v>40</v>
      </c>
      <c r="K31" s="116">
        <v>480</v>
      </c>
      <c r="L31" s="114"/>
      <c r="M31" s="114"/>
      <c r="N31" s="114">
        <v>480</v>
      </c>
      <c r="O31" s="114"/>
      <c r="P31" s="117">
        <v>2</v>
      </c>
    </row>
    <row r="32" spans="1:16" ht="15.75" thickBot="1">
      <c r="A32" s="50"/>
      <c r="B32" s="148"/>
      <c r="C32" s="104" t="s">
        <v>41</v>
      </c>
      <c r="D32" s="105"/>
      <c r="E32" s="105">
        <f>SUM(E30:E31)</f>
        <v>22</v>
      </c>
      <c r="F32" s="105">
        <f t="shared" ref="F32:H32" si="8">SUM(F30:F31)</f>
        <v>17.700000000000003</v>
      </c>
      <c r="G32" s="105">
        <f t="shared" si="8"/>
        <v>4.3</v>
      </c>
      <c r="H32" s="105">
        <f t="shared" si="8"/>
        <v>20.3</v>
      </c>
      <c r="I32" s="105" t="s">
        <v>42</v>
      </c>
      <c r="J32" s="106" t="s">
        <v>42</v>
      </c>
      <c r="K32" s="107">
        <f t="shared" ref="K32:P32" si="9">SUM(K30:K31)</f>
        <v>525</v>
      </c>
      <c r="L32" s="105">
        <f t="shared" si="9"/>
        <v>15</v>
      </c>
      <c r="M32" s="105">
        <f t="shared" si="9"/>
        <v>30</v>
      </c>
      <c r="N32" s="105">
        <f t="shared" si="9"/>
        <v>480</v>
      </c>
      <c r="O32" s="105">
        <f t="shared" si="9"/>
        <v>0</v>
      </c>
      <c r="P32" s="108">
        <f t="shared" si="9"/>
        <v>4</v>
      </c>
    </row>
    <row r="33" spans="1:16">
      <c r="A33" s="50"/>
      <c r="B33" s="109"/>
      <c r="C33" s="110" t="s">
        <v>43</v>
      </c>
      <c r="D33" s="98"/>
      <c r="E33" s="98"/>
      <c r="F33" s="98">
        <v>20.3</v>
      </c>
      <c r="G33" s="98"/>
      <c r="H33" s="98"/>
      <c r="I33" s="98"/>
      <c r="J33" s="102"/>
      <c r="K33" s="101"/>
      <c r="L33" s="98"/>
      <c r="M33" s="98"/>
      <c r="N33" s="98"/>
      <c r="O33" s="98"/>
      <c r="P33" s="111"/>
    </row>
    <row r="34" spans="1:16" ht="15.75" thickBot="1">
      <c r="A34" s="50"/>
      <c r="B34" s="112"/>
      <c r="C34" s="113" t="s">
        <v>92</v>
      </c>
      <c r="D34" s="149"/>
      <c r="E34" s="149"/>
      <c r="F34" s="149">
        <v>22</v>
      </c>
      <c r="G34" s="149"/>
      <c r="H34" s="149"/>
      <c r="I34" s="149"/>
      <c r="J34" s="150"/>
      <c r="K34" s="151"/>
      <c r="L34" s="149"/>
      <c r="M34" s="149"/>
      <c r="N34" s="149"/>
      <c r="O34" s="149"/>
      <c r="P34" s="152"/>
    </row>
    <row r="35" spans="1:16" ht="15.75" thickBot="1">
      <c r="A35" s="50"/>
      <c r="B35" s="138" t="s">
        <v>59</v>
      </c>
      <c r="C35" s="139" t="s">
        <v>94</v>
      </c>
      <c r="D35" s="140"/>
      <c r="E35" s="140"/>
      <c r="F35" s="140"/>
      <c r="G35" s="140"/>
      <c r="H35" s="140"/>
      <c r="I35" s="140"/>
      <c r="J35" s="141"/>
      <c r="K35" s="142"/>
      <c r="L35" s="140"/>
      <c r="M35" s="140"/>
      <c r="N35" s="140"/>
      <c r="O35" s="140"/>
      <c r="P35" s="143"/>
    </row>
    <row r="36" spans="1:16" ht="26.25">
      <c r="A36" s="50"/>
      <c r="B36" s="94"/>
      <c r="C36" s="252" t="s">
        <v>126</v>
      </c>
      <c r="D36" s="99" t="s">
        <v>38</v>
      </c>
      <c r="E36" s="98">
        <v>2</v>
      </c>
      <c r="F36" s="98">
        <v>1.6</v>
      </c>
      <c r="G36" s="98">
        <v>0.4</v>
      </c>
      <c r="H36" s="98">
        <v>1.2</v>
      </c>
      <c r="I36" s="99" t="s">
        <v>29</v>
      </c>
      <c r="J36" s="100" t="s">
        <v>40</v>
      </c>
      <c r="K36" s="101">
        <f>L36+M36</f>
        <v>35</v>
      </c>
      <c r="L36" s="98">
        <v>10</v>
      </c>
      <c r="M36" s="98">
        <v>25</v>
      </c>
      <c r="N36" s="98"/>
      <c r="O36" s="98"/>
      <c r="P36" s="111">
        <v>2</v>
      </c>
    </row>
    <row r="37" spans="1:16" ht="15.75" thickBot="1">
      <c r="A37" s="50"/>
      <c r="B37" s="153"/>
      <c r="C37" s="145" t="s">
        <v>100</v>
      </c>
      <c r="D37" s="146" t="s">
        <v>38</v>
      </c>
      <c r="E37" s="114">
        <v>20</v>
      </c>
      <c r="F37" s="114">
        <v>16.100000000000001</v>
      </c>
      <c r="G37" s="114">
        <v>3.9</v>
      </c>
      <c r="H37" s="114">
        <v>19.100000000000001</v>
      </c>
      <c r="I37" s="146" t="s">
        <v>29</v>
      </c>
      <c r="J37" s="147" t="s">
        <v>40</v>
      </c>
      <c r="K37" s="116">
        <v>480</v>
      </c>
      <c r="L37" s="114"/>
      <c r="M37" s="114"/>
      <c r="N37" s="114">
        <v>480</v>
      </c>
      <c r="O37" s="114"/>
      <c r="P37" s="117">
        <v>2</v>
      </c>
    </row>
    <row r="38" spans="1:16" ht="15.75" thickBot="1">
      <c r="A38" s="50"/>
      <c r="B38" s="148"/>
      <c r="C38" s="104" t="s">
        <v>41</v>
      </c>
      <c r="D38" s="105"/>
      <c r="E38" s="105">
        <f>SUM(E36:E37)</f>
        <v>22</v>
      </c>
      <c r="F38" s="105">
        <f t="shared" ref="F38:H38" si="10">SUM(F36:F37)</f>
        <v>17.700000000000003</v>
      </c>
      <c r="G38" s="105">
        <f t="shared" si="10"/>
        <v>4.3</v>
      </c>
      <c r="H38" s="105">
        <f t="shared" si="10"/>
        <v>20.3</v>
      </c>
      <c r="I38" s="105" t="s">
        <v>42</v>
      </c>
      <c r="J38" s="106" t="s">
        <v>42</v>
      </c>
      <c r="K38" s="107">
        <f t="shared" ref="K38:P38" si="11">SUM(K36:K37)</f>
        <v>515</v>
      </c>
      <c r="L38" s="105">
        <f t="shared" si="11"/>
        <v>10</v>
      </c>
      <c r="M38" s="105">
        <f t="shared" si="11"/>
        <v>25</v>
      </c>
      <c r="N38" s="105">
        <f t="shared" si="11"/>
        <v>480</v>
      </c>
      <c r="O38" s="105">
        <f t="shared" si="11"/>
        <v>0</v>
      </c>
      <c r="P38" s="108">
        <f t="shared" si="11"/>
        <v>4</v>
      </c>
    </row>
    <row r="39" spans="1:16">
      <c r="A39" s="50"/>
      <c r="B39" s="109"/>
      <c r="C39" s="110" t="s">
        <v>43</v>
      </c>
      <c r="D39" s="98"/>
      <c r="E39" s="98"/>
      <c r="F39" s="98">
        <v>20.3</v>
      </c>
      <c r="G39" s="98"/>
      <c r="H39" s="98"/>
      <c r="I39" s="98"/>
      <c r="J39" s="102"/>
      <c r="K39" s="101"/>
      <c r="L39" s="98"/>
      <c r="M39" s="98"/>
      <c r="N39" s="98"/>
      <c r="O39" s="98"/>
      <c r="P39" s="111"/>
    </row>
    <row r="40" spans="1:16" ht="15.75" thickBot="1">
      <c r="A40" s="50"/>
      <c r="B40" s="112"/>
      <c r="C40" s="113" t="s">
        <v>92</v>
      </c>
      <c r="D40" s="149"/>
      <c r="E40" s="149"/>
      <c r="F40" s="149">
        <v>22</v>
      </c>
      <c r="G40" s="149"/>
      <c r="H40" s="149"/>
      <c r="I40" s="149"/>
      <c r="J40" s="150"/>
      <c r="K40" s="151"/>
      <c r="L40" s="149"/>
      <c r="M40" s="149"/>
      <c r="N40" s="149"/>
      <c r="O40" s="149"/>
      <c r="P40" s="152"/>
    </row>
    <row r="41" spans="1:16" ht="15.75" thickBot="1">
      <c r="A41" s="50"/>
      <c r="B41" s="154" t="s">
        <v>55</v>
      </c>
      <c r="C41" s="92" t="s">
        <v>45</v>
      </c>
      <c r="D41" s="155"/>
      <c r="E41" s="119"/>
      <c r="F41" s="119"/>
      <c r="G41" s="119"/>
      <c r="H41" s="119"/>
      <c r="I41" s="119"/>
      <c r="J41" s="122"/>
      <c r="K41" s="121"/>
      <c r="L41" s="119"/>
      <c r="M41" s="119"/>
      <c r="N41" s="119"/>
      <c r="O41" s="119"/>
      <c r="P41" s="122"/>
    </row>
    <row r="42" spans="1:16" ht="15.75" thickBot="1">
      <c r="A42" s="50"/>
      <c r="B42" s="94" t="s">
        <v>48</v>
      </c>
      <c r="C42" s="156" t="s">
        <v>101</v>
      </c>
      <c r="D42" s="96" t="s">
        <v>38</v>
      </c>
      <c r="E42" s="96">
        <v>0.5</v>
      </c>
      <c r="F42" s="98">
        <v>0.2</v>
      </c>
      <c r="G42" s="98">
        <v>0.3</v>
      </c>
      <c r="H42" s="98">
        <v>0</v>
      </c>
      <c r="I42" s="99" t="s">
        <v>32</v>
      </c>
      <c r="J42" s="100" t="s">
        <v>39</v>
      </c>
      <c r="K42" s="101">
        <v>4</v>
      </c>
      <c r="L42" s="96">
        <v>4</v>
      </c>
      <c r="M42" s="98">
        <v>0</v>
      </c>
      <c r="N42" s="96"/>
      <c r="O42" s="96"/>
      <c r="P42" s="102"/>
    </row>
    <row r="43" spans="1:16" ht="15.75" thickBot="1">
      <c r="A43" s="50"/>
      <c r="B43" s="157"/>
      <c r="C43" s="104" t="s">
        <v>41</v>
      </c>
      <c r="D43" s="158" t="s">
        <v>38</v>
      </c>
      <c r="E43" s="105">
        <f>SUM(E42:E42)</f>
        <v>0.5</v>
      </c>
      <c r="F43" s="105">
        <f>SUM(F42:F42)</f>
        <v>0.2</v>
      </c>
      <c r="G43" s="105">
        <f>SUM(G42:G42)</f>
        <v>0.3</v>
      </c>
      <c r="H43" s="105">
        <f>SUM(H42:H42)</f>
        <v>0</v>
      </c>
      <c r="I43" s="105" t="s">
        <v>42</v>
      </c>
      <c r="J43" s="106" t="s">
        <v>42</v>
      </c>
      <c r="K43" s="107">
        <f t="shared" ref="K43:P43" si="12">SUM(K42:K42)</f>
        <v>4</v>
      </c>
      <c r="L43" s="105">
        <f t="shared" si="12"/>
        <v>4</v>
      </c>
      <c r="M43" s="105">
        <f t="shared" si="12"/>
        <v>0</v>
      </c>
      <c r="N43" s="105">
        <f t="shared" si="12"/>
        <v>0</v>
      </c>
      <c r="O43" s="105">
        <f t="shared" si="12"/>
        <v>0</v>
      </c>
      <c r="P43" s="108">
        <f t="shared" si="12"/>
        <v>0</v>
      </c>
    </row>
    <row r="44" spans="1:16">
      <c r="A44" s="50"/>
      <c r="B44" s="157"/>
      <c r="C44" s="110" t="s">
        <v>43</v>
      </c>
      <c r="D44" s="98" t="s">
        <v>38</v>
      </c>
      <c r="E44" s="98"/>
      <c r="F44" s="75">
        <f>H43</f>
        <v>0</v>
      </c>
      <c r="G44" s="98"/>
      <c r="H44" s="98"/>
      <c r="I44" s="98" t="s">
        <v>42</v>
      </c>
      <c r="J44" s="102" t="s">
        <v>42</v>
      </c>
      <c r="K44" s="101"/>
      <c r="L44" s="98"/>
      <c r="M44" s="98"/>
      <c r="N44" s="98"/>
      <c r="O44" s="98"/>
      <c r="P44" s="111"/>
    </row>
    <row r="45" spans="1:16" ht="15.75" thickBot="1">
      <c r="A45" s="50"/>
      <c r="B45" s="159"/>
      <c r="C45" s="113" t="s">
        <v>92</v>
      </c>
      <c r="D45" s="114" t="s">
        <v>38</v>
      </c>
      <c r="E45" s="114"/>
      <c r="F45" s="114">
        <v>0</v>
      </c>
      <c r="G45" s="114"/>
      <c r="H45" s="114"/>
      <c r="I45" s="114" t="s">
        <v>42</v>
      </c>
      <c r="J45" s="115" t="s">
        <v>42</v>
      </c>
      <c r="K45" s="116"/>
      <c r="L45" s="114"/>
      <c r="M45" s="114"/>
      <c r="N45" s="114"/>
      <c r="O45" s="114"/>
      <c r="P45" s="117"/>
    </row>
    <row r="46" spans="1:16">
      <c r="A46" s="50"/>
      <c r="B46" s="87"/>
      <c r="C46" s="87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80"/>
    </row>
    <row r="47" spans="1:16" ht="15.75" thickBot="1">
      <c r="A47" s="50"/>
      <c r="B47" s="160"/>
      <c r="C47" s="161"/>
      <c r="D47" s="80"/>
      <c r="E47" s="80"/>
      <c r="F47" s="80"/>
      <c r="G47" s="80"/>
      <c r="H47" s="80"/>
      <c r="I47" s="80"/>
      <c r="J47" s="162"/>
      <c r="K47" s="80"/>
      <c r="L47" s="80"/>
      <c r="M47" s="80"/>
      <c r="N47" s="80"/>
      <c r="O47" s="80"/>
      <c r="P47" s="80"/>
    </row>
    <row r="48" spans="1:16" ht="15" customHeight="1">
      <c r="A48" s="50"/>
      <c r="B48" s="51" t="s">
        <v>1</v>
      </c>
      <c r="C48" s="52"/>
      <c r="D48" s="53"/>
      <c r="E48" s="54" t="s">
        <v>2</v>
      </c>
      <c r="F48" s="55"/>
      <c r="G48" s="56"/>
      <c r="H48" s="57" t="s">
        <v>3</v>
      </c>
      <c r="I48" s="58" t="s">
        <v>4</v>
      </c>
      <c r="J48" s="59" t="s">
        <v>5</v>
      </c>
      <c r="K48" s="229" t="s">
        <v>6</v>
      </c>
      <c r="L48" s="230"/>
      <c r="M48" s="230"/>
      <c r="N48" s="230"/>
      <c r="O48" s="230"/>
      <c r="P48" s="231"/>
    </row>
    <row r="49" spans="1:16">
      <c r="A49" s="50"/>
      <c r="B49" s="60"/>
      <c r="C49" s="61" t="s">
        <v>7</v>
      </c>
      <c r="D49" s="62" t="s">
        <v>8</v>
      </c>
      <c r="E49" s="63" t="s">
        <v>9</v>
      </c>
      <c r="F49" s="64" t="s">
        <v>10</v>
      </c>
      <c r="G49" s="65" t="s">
        <v>11</v>
      </c>
      <c r="H49" s="64" t="s">
        <v>12</v>
      </c>
      <c r="I49" s="62" t="s">
        <v>13</v>
      </c>
      <c r="J49" s="66" t="s">
        <v>14</v>
      </c>
      <c r="K49" s="232"/>
      <c r="L49" s="233"/>
      <c r="M49" s="233"/>
      <c r="N49" s="233"/>
      <c r="O49" s="233"/>
      <c r="P49" s="234"/>
    </row>
    <row r="50" spans="1:16">
      <c r="A50" s="50"/>
      <c r="B50" s="67"/>
      <c r="C50" s="61" t="s">
        <v>15</v>
      </c>
      <c r="D50" s="62"/>
      <c r="E50" s="63"/>
      <c r="F50" s="64" t="s">
        <v>16</v>
      </c>
      <c r="G50" s="65" t="s">
        <v>17</v>
      </c>
      <c r="H50" s="64" t="s">
        <v>18</v>
      </c>
      <c r="I50" s="62"/>
      <c r="J50" s="66" t="s">
        <v>35</v>
      </c>
      <c r="K50" s="222" t="s">
        <v>9</v>
      </c>
      <c r="L50" s="225" t="s">
        <v>19</v>
      </c>
      <c r="M50" s="226"/>
      <c r="N50" s="226"/>
      <c r="O50" s="68"/>
      <c r="P50" s="66" t="s">
        <v>20</v>
      </c>
    </row>
    <row r="51" spans="1:16">
      <c r="A51" s="50"/>
      <c r="B51" s="69"/>
      <c r="C51" s="61"/>
      <c r="D51" s="62"/>
      <c r="E51" s="63"/>
      <c r="F51" s="64" t="s">
        <v>21</v>
      </c>
      <c r="G51" s="65" t="s">
        <v>22</v>
      </c>
      <c r="H51" s="64" t="s">
        <v>23</v>
      </c>
      <c r="I51" s="62" t="s">
        <v>24</v>
      </c>
      <c r="J51" s="70" t="s">
        <v>25</v>
      </c>
      <c r="K51" s="223"/>
      <c r="L51" s="71" t="s">
        <v>26</v>
      </c>
      <c r="M51" s="76" t="s">
        <v>60</v>
      </c>
      <c r="N51" s="64" t="s">
        <v>31</v>
      </c>
      <c r="O51" s="227" t="s">
        <v>46</v>
      </c>
      <c r="P51" s="73"/>
    </row>
    <row r="52" spans="1:16" ht="15" customHeight="1">
      <c r="A52" s="50"/>
      <c r="B52" s="69"/>
      <c r="C52" s="74"/>
      <c r="D52" s="62"/>
      <c r="E52" s="63"/>
      <c r="F52" s="64" t="s">
        <v>27</v>
      </c>
      <c r="G52" s="65"/>
      <c r="H52" s="64" t="s">
        <v>28</v>
      </c>
      <c r="I52" s="62" t="s">
        <v>29</v>
      </c>
      <c r="J52" s="66" t="s">
        <v>30</v>
      </c>
      <c r="K52" s="223"/>
      <c r="L52" s="75"/>
      <c r="M52" s="76"/>
      <c r="N52" s="77"/>
      <c r="O52" s="228"/>
      <c r="P52" s="66"/>
    </row>
    <row r="53" spans="1:16">
      <c r="A53" s="50"/>
      <c r="B53" s="69"/>
      <c r="C53" s="74"/>
      <c r="D53" s="62"/>
      <c r="E53" s="63"/>
      <c r="F53" s="64"/>
      <c r="G53" s="65"/>
      <c r="H53" s="64"/>
      <c r="I53" s="62" t="s">
        <v>32</v>
      </c>
      <c r="J53" s="66" t="s">
        <v>34</v>
      </c>
      <c r="K53" s="223"/>
      <c r="L53" s="64"/>
      <c r="M53" s="76"/>
      <c r="N53" s="64"/>
      <c r="O53" s="78"/>
      <c r="P53" s="66"/>
    </row>
    <row r="54" spans="1:16" ht="15.75" thickBot="1">
      <c r="A54" s="50"/>
      <c r="B54" s="79"/>
      <c r="C54" s="74"/>
      <c r="D54" s="80"/>
      <c r="E54" s="81"/>
      <c r="F54" s="82"/>
      <c r="G54" s="83"/>
      <c r="H54" s="82"/>
      <c r="I54" s="80"/>
      <c r="J54" s="70" t="s">
        <v>33</v>
      </c>
      <c r="K54" s="224"/>
      <c r="L54" s="64"/>
      <c r="M54" s="76"/>
      <c r="N54" s="64"/>
      <c r="O54" s="75"/>
      <c r="P54" s="66"/>
    </row>
    <row r="55" spans="1:16" ht="15.75" thickBot="1">
      <c r="A55" s="50"/>
      <c r="B55" s="84"/>
      <c r="C55" s="85" t="s">
        <v>36</v>
      </c>
      <c r="D55" s="86"/>
      <c r="E55" s="87"/>
      <c r="F55" s="87"/>
      <c r="G55" s="87"/>
      <c r="H55" s="87"/>
      <c r="I55" s="87"/>
      <c r="J55" s="88"/>
      <c r="K55" s="90"/>
      <c r="L55" s="90"/>
      <c r="M55" s="90"/>
      <c r="N55" s="90"/>
      <c r="O55" s="90"/>
      <c r="P55" s="88"/>
    </row>
    <row r="56" spans="1:16" ht="15.75" thickBot="1">
      <c r="A56" s="50"/>
      <c r="B56" s="91" t="s">
        <v>38</v>
      </c>
      <c r="C56" s="85" t="s">
        <v>37</v>
      </c>
      <c r="D56" s="93"/>
      <c r="E56" s="90"/>
      <c r="F56" s="87"/>
      <c r="G56" s="87"/>
      <c r="H56" s="87"/>
      <c r="I56" s="87"/>
      <c r="J56" s="88"/>
      <c r="K56" s="90"/>
      <c r="L56" s="90"/>
      <c r="M56" s="90"/>
      <c r="N56" s="90"/>
      <c r="O56" s="90"/>
      <c r="P56" s="88"/>
    </row>
    <row r="57" spans="1:16" ht="15.75" thickBot="1">
      <c r="A57" s="50"/>
      <c r="B57" s="94" t="s">
        <v>48</v>
      </c>
      <c r="C57" s="163" t="s">
        <v>102</v>
      </c>
      <c r="D57" s="99" t="s">
        <v>50</v>
      </c>
      <c r="E57" s="96">
        <v>2</v>
      </c>
      <c r="F57" s="98">
        <v>1</v>
      </c>
      <c r="G57" s="98">
        <v>1</v>
      </c>
      <c r="H57" s="98"/>
      <c r="I57" s="99" t="s">
        <v>29</v>
      </c>
      <c r="J57" s="100" t="s">
        <v>40</v>
      </c>
      <c r="K57" s="98">
        <v>30</v>
      </c>
      <c r="L57" s="96">
        <v>30</v>
      </c>
      <c r="M57" s="98"/>
      <c r="N57" s="96"/>
      <c r="O57" s="96"/>
      <c r="P57" s="102"/>
    </row>
    <row r="58" spans="1:16" ht="15.75" thickBot="1">
      <c r="A58" s="50"/>
      <c r="B58" s="103"/>
      <c r="C58" s="104" t="s">
        <v>41</v>
      </c>
      <c r="D58" s="105"/>
      <c r="E58" s="105">
        <f>E57</f>
        <v>2</v>
      </c>
      <c r="F58" s="105">
        <f t="shared" ref="F58:H58" si="13">F57</f>
        <v>1</v>
      </c>
      <c r="G58" s="105">
        <f t="shared" si="13"/>
        <v>1</v>
      </c>
      <c r="H58" s="105">
        <f t="shared" si="13"/>
        <v>0</v>
      </c>
      <c r="I58" s="105" t="s">
        <v>42</v>
      </c>
      <c r="J58" s="106" t="s">
        <v>42</v>
      </c>
      <c r="K58" s="105">
        <f t="shared" ref="K58" si="14">K57</f>
        <v>30</v>
      </c>
      <c r="L58" s="105">
        <f t="shared" ref="L58" si="15">L57</f>
        <v>30</v>
      </c>
      <c r="M58" s="105">
        <f t="shared" ref="M58" si="16">M57</f>
        <v>0</v>
      </c>
      <c r="N58" s="105">
        <f t="shared" ref="N58" si="17">N57</f>
        <v>0</v>
      </c>
      <c r="O58" s="105">
        <f t="shared" ref="O58" si="18">O57</f>
        <v>0</v>
      </c>
      <c r="P58" s="108">
        <f t="shared" ref="P58" si="19">P57</f>
        <v>0</v>
      </c>
    </row>
    <row r="59" spans="1:16">
      <c r="A59" s="50"/>
      <c r="B59" s="109"/>
      <c r="C59" s="110" t="s">
        <v>43</v>
      </c>
      <c r="D59" s="98"/>
      <c r="E59" s="98"/>
      <c r="F59" s="75">
        <v>0</v>
      </c>
      <c r="G59" s="98"/>
      <c r="H59" s="98"/>
      <c r="I59" s="98" t="s">
        <v>42</v>
      </c>
      <c r="J59" s="102" t="s">
        <v>42</v>
      </c>
      <c r="K59" s="98"/>
      <c r="L59" s="98"/>
      <c r="M59" s="98"/>
      <c r="N59" s="98"/>
      <c r="O59" s="98"/>
      <c r="P59" s="111"/>
    </row>
    <row r="60" spans="1:16" ht="15.75" thickBot="1">
      <c r="A60" s="50"/>
      <c r="B60" s="112"/>
      <c r="C60" s="113" t="s">
        <v>92</v>
      </c>
      <c r="D60" s="114"/>
      <c r="E60" s="114"/>
      <c r="F60" s="114">
        <v>2</v>
      </c>
      <c r="G60" s="114"/>
      <c r="H60" s="114"/>
      <c r="I60" s="114" t="s">
        <v>42</v>
      </c>
      <c r="J60" s="115" t="s">
        <v>42</v>
      </c>
      <c r="K60" s="114"/>
      <c r="L60" s="114"/>
      <c r="M60" s="114"/>
      <c r="N60" s="114"/>
      <c r="O60" s="114"/>
      <c r="P60" s="117"/>
    </row>
    <row r="61" spans="1:16" ht="15.75" thickBot="1">
      <c r="A61" s="50"/>
      <c r="B61" s="164" t="s">
        <v>50</v>
      </c>
      <c r="C61" s="165" t="s">
        <v>44</v>
      </c>
      <c r="D61" s="93"/>
      <c r="E61" s="90"/>
      <c r="F61" s="118"/>
      <c r="G61" s="118"/>
      <c r="H61" s="119"/>
      <c r="I61" s="119"/>
      <c r="J61" s="120"/>
      <c r="K61" s="119"/>
      <c r="L61" s="119"/>
      <c r="M61" s="119"/>
      <c r="N61" s="90"/>
      <c r="O61" s="90"/>
      <c r="P61" s="88"/>
    </row>
    <row r="62" spans="1:16" ht="15.75" thickBot="1">
      <c r="A62" s="50"/>
      <c r="B62" s="94" t="s">
        <v>48</v>
      </c>
      <c r="C62" s="123" t="s">
        <v>103</v>
      </c>
      <c r="D62" s="99" t="s">
        <v>50</v>
      </c>
      <c r="E62" s="96">
        <v>2</v>
      </c>
      <c r="F62" s="124">
        <v>1.1000000000000001</v>
      </c>
      <c r="G62" s="124">
        <v>0.9</v>
      </c>
      <c r="H62" s="124">
        <v>1.5</v>
      </c>
      <c r="I62" s="125" t="s">
        <v>29</v>
      </c>
      <c r="J62" s="166" t="s">
        <v>39</v>
      </c>
      <c r="K62" s="124">
        <v>30</v>
      </c>
      <c r="L62" s="128"/>
      <c r="M62" s="124">
        <v>30</v>
      </c>
      <c r="N62" s="96"/>
      <c r="O62" s="96"/>
      <c r="P62" s="102">
        <v>2</v>
      </c>
    </row>
    <row r="63" spans="1:16" ht="15.75" thickBot="1">
      <c r="A63" s="50"/>
      <c r="B63" s="103"/>
      <c r="C63" s="104" t="s">
        <v>41</v>
      </c>
      <c r="D63" s="105"/>
      <c r="E63" s="105">
        <f>SUM(E62:E62)</f>
        <v>2</v>
      </c>
      <c r="F63" s="105">
        <f>SUM(F62:F62)</f>
        <v>1.1000000000000001</v>
      </c>
      <c r="G63" s="105">
        <f>SUM(G62:G62)</f>
        <v>0.9</v>
      </c>
      <c r="H63" s="105">
        <f>SUM(H62:H62)</f>
        <v>1.5</v>
      </c>
      <c r="I63" s="105" t="s">
        <v>42</v>
      </c>
      <c r="J63" s="106" t="s">
        <v>42</v>
      </c>
      <c r="K63" s="105">
        <f t="shared" ref="K63:P63" si="20">SUM(K62:K62)</f>
        <v>30</v>
      </c>
      <c r="L63" s="105">
        <f t="shared" si="20"/>
        <v>0</v>
      </c>
      <c r="M63" s="105">
        <f t="shared" si="20"/>
        <v>30</v>
      </c>
      <c r="N63" s="105">
        <f t="shared" si="20"/>
        <v>0</v>
      </c>
      <c r="O63" s="105">
        <f t="shared" si="20"/>
        <v>0</v>
      </c>
      <c r="P63" s="108">
        <f t="shared" si="20"/>
        <v>2</v>
      </c>
    </row>
    <row r="64" spans="1:16">
      <c r="A64" s="50"/>
      <c r="B64" s="109"/>
      <c r="C64" s="110" t="s">
        <v>43</v>
      </c>
      <c r="D64" s="98"/>
      <c r="E64" s="98"/>
      <c r="F64" s="75">
        <f>H63</f>
        <v>1.5</v>
      </c>
      <c r="G64" s="98"/>
      <c r="H64" s="98"/>
      <c r="I64" s="98" t="s">
        <v>42</v>
      </c>
      <c r="J64" s="102" t="s">
        <v>42</v>
      </c>
      <c r="K64" s="98"/>
      <c r="L64" s="98"/>
      <c r="M64" s="98"/>
      <c r="N64" s="98"/>
      <c r="O64" s="98"/>
      <c r="P64" s="111"/>
    </row>
    <row r="65" spans="1:16" ht="15.75" thickBot="1">
      <c r="A65" s="50"/>
      <c r="B65" s="112"/>
      <c r="C65" s="113" t="s">
        <v>92</v>
      </c>
      <c r="D65" s="114"/>
      <c r="E65" s="114"/>
      <c r="F65" s="114">
        <v>0</v>
      </c>
      <c r="G65" s="114"/>
      <c r="H65" s="114"/>
      <c r="I65" s="114" t="s">
        <v>42</v>
      </c>
      <c r="J65" s="115" t="s">
        <v>42</v>
      </c>
      <c r="K65" s="167"/>
      <c r="L65" s="167"/>
      <c r="M65" s="167"/>
      <c r="N65" s="167"/>
      <c r="O65" s="167"/>
      <c r="P65" s="168"/>
    </row>
    <row r="66" spans="1:16" ht="15.75" thickBot="1">
      <c r="A66" s="50"/>
      <c r="B66" s="91" t="s">
        <v>56</v>
      </c>
      <c r="C66" s="92" t="s">
        <v>57</v>
      </c>
      <c r="D66" s="93"/>
      <c r="E66" s="90"/>
      <c r="F66" s="118"/>
      <c r="G66" s="118"/>
      <c r="H66" s="119"/>
      <c r="I66" s="119"/>
      <c r="J66" s="120"/>
      <c r="K66" s="119"/>
      <c r="L66" s="119"/>
      <c r="M66" s="119"/>
      <c r="N66" s="119"/>
      <c r="O66" s="119"/>
      <c r="P66" s="122"/>
    </row>
    <row r="67" spans="1:16" ht="26.25">
      <c r="A67" s="50"/>
      <c r="B67" s="94" t="s">
        <v>48</v>
      </c>
      <c r="C67" s="123" t="s">
        <v>104</v>
      </c>
      <c r="D67" s="99" t="s">
        <v>50</v>
      </c>
      <c r="E67" s="96">
        <v>2</v>
      </c>
      <c r="F67" s="124">
        <v>1.1000000000000001</v>
      </c>
      <c r="G67" s="124">
        <v>0.9</v>
      </c>
      <c r="H67" s="124">
        <v>0.7</v>
      </c>
      <c r="I67" s="125" t="s">
        <v>29</v>
      </c>
      <c r="J67" s="126" t="s">
        <v>39</v>
      </c>
      <c r="K67" s="124">
        <f>L67+M67</f>
        <v>30</v>
      </c>
      <c r="L67" s="136">
        <v>15</v>
      </c>
      <c r="M67" s="124">
        <v>15</v>
      </c>
      <c r="N67" s="128"/>
      <c r="O67" s="128"/>
      <c r="P67" s="129">
        <v>2</v>
      </c>
    </row>
    <row r="68" spans="1:16" ht="26.25">
      <c r="A68" s="50"/>
      <c r="B68" s="130" t="s">
        <v>49</v>
      </c>
      <c r="C68" s="169" t="s">
        <v>105</v>
      </c>
      <c r="D68" s="132" t="s">
        <v>50</v>
      </c>
      <c r="E68" s="170">
        <v>1.5</v>
      </c>
      <c r="F68" s="135">
        <v>1</v>
      </c>
      <c r="G68" s="135">
        <v>0.5</v>
      </c>
      <c r="H68" s="135">
        <v>0.7</v>
      </c>
      <c r="I68" s="132" t="s">
        <v>29</v>
      </c>
      <c r="J68" s="134" t="s">
        <v>39</v>
      </c>
      <c r="K68" s="124">
        <f t="shared" ref="K68:K72" si="21">L68+M68</f>
        <v>30</v>
      </c>
      <c r="L68" s="136">
        <v>15</v>
      </c>
      <c r="M68" s="135">
        <v>15</v>
      </c>
      <c r="N68" s="136"/>
      <c r="O68" s="136"/>
      <c r="P68" s="137">
        <v>1</v>
      </c>
    </row>
    <row r="69" spans="1:16">
      <c r="A69" s="50"/>
      <c r="B69" s="130" t="s">
        <v>51</v>
      </c>
      <c r="C69" s="131" t="s">
        <v>106</v>
      </c>
      <c r="D69" s="132" t="s">
        <v>50</v>
      </c>
      <c r="E69" s="171">
        <v>3</v>
      </c>
      <c r="F69" s="135">
        <v>1.6</v>
      </c>
      <c r="G69" s="135">
        <v>1.4</v>
      </c>
      <c r="H69" s="135">
        <v>1.5</v>
      </c>
      <c r="I69" s="132" t="s">
        <v>24</v>
      </c>
      <c r="J69" s="134" t="s">
        <v>39</v>
      </c>
      <c r="K69" s="124">
        <f t="shared" si="21"/>
        <v>45</v>
      </c>
      <c r="L69" s="136">
        <v>15</v>
      </c>
      <c r="M69" s="135">
        <v>30</v>
      </c>
      <c r="N69" s="136"/>
      <c r="O69" s="136"/>
      <c r="P69" s="137">
        <v>4</v>
      </c>
    </row>
    <row r="70" spans="1:16" ht="51.75">
      <c r="A70" s="50"/>
      <c r="B70" s="172" t="s">
        <v>52</v>
      </c>
      <c r="C70" s="156" t="s">
        <v>133</v>
      </c>
      <c r="D70" s="125" t="s">
        <v>50</v>
      </c>
      <c r="E70" s="171">
        <v>2</v>
      </c>
      <c r="F70" s="124">
        <v>1.1000000000000001</v>
      </c>
      <c r="G70" s="124">
        <v>0.9</v>
      </c>
      <c r="H70" s="124">
        <v>1.5</v>
      </c>
      <c r="I70" s="132" t="s">
        <v>29</v>
      </c>
      <c r="J70" s="134" t="s">
        <v>40</v>
      </c>
      <c r="K70" s="124">
        <f t="shared" si="21"/>
        <v>30</v>
      </c>
      <c r="L70" s="136"/>
      <c r="M70" s="124">
        <v>30</v>
      </c>
      <c r="N70" s="128"/>
      <c r="O70" s="128"/>
      <c r="P70" s="129">
        <v>2</v>
      </c>
    </row>
    <row r="71" spans="1:16" ht="30">
      <c r="A71" s="50"/>
      <c r="B71" s="130" t="s">
        <v>53</v>
      </c>
      <c r="C71" s="251" t="s">
        <v>107</v>
      </c>
      <c r="D71" s="132" t="s">
        <v>50</v>
      </c>
      <c r="E71" s="171">
        <v>2.5</v>
      </c>
      <c r="F71" s="135">
        <v>1.6</v>
      </c>
      <c r="G71" s="135">
        <v>0.9</v>
      </c>
      <c r="H71" s="135">
        <v>1.4</v>
      </c>
      <c r="I71" s="132" t="s">
        <v>29</v>
      </c>
      <c r="J71" s="134" t="s">
        <v>39</v>
      </c>
      <c r="K71" s="124">
        <f t="shared" si="21"/>
        <v>45</v>
      </c>
      <c r="L71" s="136">
        <v>15</v>
      </c>
      <c r="M71" s="135">
        <v>30</v>
      </c>
      <c r="N71" s="136"/>
      <c r="O71" s="136"/>
      <c r="P71" s="137">
        <v>2</v>
      </c>
    </row>
    <row r="72" spans="1:16" ht="30.75" thickBot="1">
      <c r="A72" s="50"/>
      <c r="B72" s="130" t="s">
        <v>54</v>
      </c>
      <c r="C72" s="251" t="s">
        <v>108</v>
      </c>
      <c r="D72" s="132" t="s">
        <v>50</v>
      </c>
      <c r="E72" s="171">
        <v>3</v>
      </c>
      <c r="F72" s="135">
        <v>1.6</v>
      </c>
      <c r="G72" s="135">
        <v>1.4</v>
      </c>
      <c r="H72" s="135">
        <v>1.5</v>
      </c>
      <c r="I72" s="133" t="s">
        <v>29</v>
      </c>
      <c r="J72" s="173" t="s">
        <v>40</v>
      </c>
      <c r="K72" s="124">
        <f t="shared" si="21"/>
        <v>45</v>
      </c>
      <c r="L72" s="136">
        <v>15</v>
      </c>
      <c r="M72" s="135">
        <v>30</v>
      </c>
      <c r="N72" s="136"/>
      <c r="O72" s="136"/>
      <c r="P72" s="137">
        <v>2</v>
      </c>
    </row>
    <row r="73" spans="1:16" ht="15.75" thickBot="1">
      <c r="A73" s="50"/>
      <c r="B73" s="103"/>
      <c r="C73" s="104" t="s">
        <v>41</v>
      </c>
      <c r="D73" s="105"/>
      <c r="E73" s="105">
        <f>SUM(E67:E72)</f>
        <v>14</v>
      </c>
      <c r="F73" s="105">
        <f t="shared" ref="F73:H73" si="22">SUM(F67:F72)</f>
        <v>8</v>
      </c>
      <c r="G73" s="105">
        <f t="shared" si="22"/>
        <v>6</v>
      </c>
      <c r="H73" s="105">
        <f t="shared" si="22"/>
        <v>7.3000000000000007</v>
      </c>
      <c r="I73" s="105" t="s">
        <v>42</v>
      </c>
      <c r="J73" s="106" t="s">
        <v>42</v>
      </c>
      <c r="K73" s="105">
        <f t="shared" ref="K73" si="23">SUM(K67:K72)</f>
        <v>225</v>
      </c>
      <c r="L73" s="105">
        <f t="shared" ref="L73" si="24">SUM(L67:L72)</f>
        <v>75</v>
      </c>
      <c r="M73" s="105">
        <f t="shared" ref="M73" si="25">SUM(M67:M72)</f>
        <v>150</v>
      </c>
      <c r="N73" s="105">
        <f t="shared" ref="N73" si="26">SUM(N67:N72)</f>
        <v>0</v>
      </c>
      <c r="O73" s="105">
        <f t="shared" ref="O73" si="27">SUM(O67:O72)</f>
        <v>0</v>
      </c>
      <c r="P73" s="108">
        <f t="shared" ref="P73" si="28">SUM(P67:P72)</f>
        <v>13</v>
      </c>
    </row>
    <row r="74" spans="1:16">
      <c r="A74" s="50"/>
      <c r="B74" s="109"/>
      <c r="C74" s="110" t="s">
        <v>43</v>
      </c>
      <c r="D74" s="98"/>
      <c r="E74" s="98"/>
      <c r="F74" s="75">
        <f>H73</f>
        <v>7.3000000000000007</v>
      </c>
      <c r="G74" s="98"/>
      <c r="H74" s="98"/>
      <c r="I74" s="98" t="s">
        <v>42</v>
      </c>
      <c r="J74" s="102" t="s">
        <v>42</v>
      </c>
      <c r="K74" s="98"/>
      <c r="L74" s="98"/>
      <c r="M74" s="98"/>
      <c r="N74" s="98"/>
      <c r="O74" s="98"/>
      <c r="P74" s="111"/>
    </row>
    <row r="75" spans="1:16" ht="15.75" thickBot="1">
      <c r="A75" s="50"/>
      <c r="B75" s="112"/>
      <c r="C75" s="113" t="s">
        <v>92</v>
      </c>
      <c r="D75" s="114"/>
      <c r="E75" s="114"/>
      <c r="F75" s="114">
        <v>5</v>
      </c>
      <c r="G75" s="114"/>
      <c r="H75" s="114"/>
      <c r="I75" s="114" t="s">
        <v>42</v>
      </c>
      <c r="J75" s="115" t="s">
        <v>42</v>
      </c>
      <c r="K75" s="114"/>
      <c r="L75" s="114"/>
      <c r="M75" s="114"/>
      <c r="N75" s="114"/>
      <c r="O75" s="114"/>
      <c r="P75" s="117"/>
    </row>
    <row r="76" spans="1:16" ht="15.75" thickBot="1">
      <c r="A76" s="50"/>
      <c r="B76" s="138" t="s">
        <v>59</v>
      </c>
      <c r="C76" s="139" t="s">
        <v>93</v>
      </c>
      <c r="D76" s="140"/>
      <c r="E76" s="140"/>
      <c r="F76" s="140"/>
      <c r="G76" s="140"/>
      <c r="H76" s="140"/>
      <c r="I76" s="140"/>
      <c r="J76" s="141"/>
      <c r="K76" s="140"/>
      <c r="L76" s="140"/>
      <c r="M76" s="140"/>
      <c r="N76" s="140"/>
      <c r="O76" s="140"/>
      <c r="P76" s="143"/>
    </row>
    <row r="77" spans="1:16">
      <c r="A77" s="50"/>
      <c r="B77" s="174" t="s">
        <v>48</v>
      </c>
      <c r="C77" s="175" t="s">
        <v>110</v>
      </c>
      <c r="D77" s="176" t="s">
        <v>50</v>
      </c>
      <c r="E77" s="177">
        <v>2</v>
      </c>
      <c r="F77" s="98">
        <v>1.1000000000000001</v>
      </c>
      <c r="G77" s="98">
        <v>0.9</v>
      </c>
      <c r="H77" s="98">
        <v>0.7</v>
      </c>
      <c r="I77" s="178" t="s">
        <v>24</v>
      </c>
      <c r="J77" s="179" t="s">
        <v>40</v>
      </c>
      <c r="K77" s="101">
        <f>L77+M77</f>
        <v>30</v>
      </c>
      <c r="L77" s="177">
        <v>15</v>
      </c>
      <c r="M77" s="98">
        <v>15</v>
      </c>
      <c r="N77" s="98"/>
      <c r="O77" s="98"/>
      <c r="P77" s="111">
        <v>4</v>
      </c>
    </row>
    <row r="78" spans="1:16" ht="29.25">
      <c r="A78" s="50"/>
      <c r="B78" s="180" t="s">
        <v>49</v>
      </c>
      <c r="C78" s="181" t="s">
        <v>109</v>
      </c>
      <c r="D78" s="182" t="s">
        <v>50</v>
      </c>
      <c r="E78" s="171">
        <v>2.5</v>
      </c>
      <c r="F78" s="135">
        <v>1.6</v>
      </c>
      <c r="G78" s="135">
        <v>0.9</v>
      </c>
      <c r="H78" s="135">
        <v>1.4</v>
      </c>
      <c r="I78" s="133" t="s">
        <v>29</v>
      </c>
      <c r="J78" s="173" t="s">
        <v>40</v>
      </c>
      <c r="K78" s="183">
        <f t="shared" ref="K78:K82" si="29">L78+M78</f>
        <v>45</v>
      </c>
      <c r="L78" s="171">
        <v>15</v>
      </c>
      <c r="M78" s="135">
        <v>30</v>
      </c>
      <c r="N78" s="135"/>
      <c r="O78" s="135"/>
      <c r="P78" s="184">
        <v>2</v>
      </c>
    </row>
    <row r="79" spans="1:16">
      <c r="A79" s="50"/>
      <c r="B79" s="180" t="s">
        <v>51</v>
      </c>
      <c r="C79" s="185" t="s">
        <v>111</v>
      </c>
      <c r="D79" s="182" t="s">
        <v>50</v>
      </c>
      <c r="E79" s="171">
        <v>2</v>
      </c>
      <c r="F79" s="135">
        <v>1.1000000000000001</v>
      </c>
      <c r="G79" s="135">
        <v>0.9</v>
      </c>
      <c r="H79" s="135">
        <v>0.7</v>
      </c>
      <c r="I79" s="133" t="s">
        <v>29</v>
      </c>
      <c r="J79" s="173" t="s">
        <v>40</v>
      </c>
      <c r="K79" s="183">
        <f t="shared" si="29"/>
        <v>30</v>
      </c>
      <c r="L79" s="170">
        <v>15</v>
      </c>
      <c r="M79" s="135">
        <v>15</v>
      </c>
      <c r="N79" s="135"/>
      <c r="O79" s="135"/>
      <c r="P79" s="184">
        <v>2</v>
      </c>
    </row>
    <row r="80" spans="1:16">
      <c r="A80" s="50"/>
      <c r="B80" s="180" t="s">
        <v>52</v>
      </c>
      <c r="C80" s="186" t="s">
        <v>112</v>
      </c>
      <c r="D80" s="182" t="s">
        <v>50</v>
      </c>
      <c r="E80" s="171">
        <v>1.5</v>
      </c>
      <c r="F80" s="135">
        <v>1.1000000000000001</v>
      </c>
      <c r="G80" s="135">
        <v>0.4</v>
      </c>
      <c r="H80" s="135">
        <v>0.6</v>
      </c>
      <c r="I80" s="133" t="s">
        <v>29</v>
      </c>
      <c r="J80" s="173" t="s">
        <v>40</v>
      </c>
      <c r="K80" s="183">
        <f t="shared" si="29"/>
        <v>30</v>
      </c>
      <c r="L80" s="170">
        <v>15</v>
      </c>
      <c r="M80" s="135">
        <v>15</v>
      </c>
      <c r="N80" s="135"/>
      <c r="O80" s="135"/>
      <c r="P80" s="184">
        <v>2</v>
      </c>
    </row>
    <row r="81" spans="1:16">
      <c r="A81" s="50"/>
      <c r="B81" s="180" t="s">
        <v>53</v>
      </c>
      <c r="C81" s="175" t="s">
        <v>113</v>
      </c>
      <c r="D81" s="182" t="s">
        <v>50</v>
      </c>
      <c r="E81" s="171">
        <v>2</v>
      </c>
      <c r="F81" s="135">
        <v>1.1000000000000001</v>
      </c>
      <c r="G81" s="135">
        <v>0.9</v>
      </c>
      <c r="H81" s="135">
        <v>1.5</v>
      </c>
      <c r="I81" s="133" t="s">
        <v>29</v>
      </c>
      <c r="J81" s="173" t="s">
        <v>40</v>
      </c>
      <c r="K81" s="183">
        <f t="shared" si="29"/>
        <v>30</v>
      </c>
      <c r="L81" s="135"/>
      <c r="M81" s="135">
        <v>30</v>
      </c>
      <c r="N81" s="135"/>
      <c r="O81" s="135"/>
      <c r="P81" s="184">
        <v>2</v>
      </c>
    </row>
    <row r="82" spans="1:16" ht="15.75" thickBot="1">
      <c r="A82" s="50"/>
      <c r="B82" s="130" t="s">
        <v>54</v>
      </c>
      <c r="C82" s="175" t="s">
        <v>114</v>
      </c>
      <c r="D82" s="182" t="s">
        <v>50</v>
      </c>
      <c r="E82" s="171">
        <v>1</v>
      </c>
      <c r="F82" s="135">
        <v>0.5</v>
      </c>
      <c r="G82" s="135">
        <v>0.5</v>
      </c>
      <c r="H82" s="135">
        <v>0.8</v>
      </c>
      <c r="I82" s="133" t="s">
        <v>29</v>
      </c>
      <c r="J82" s="173" t="s">
        <v>40</v>
      </c>
      <c r="K82" s="116">
        <f t="shared" si="29"/>
        <v>15</v>
      </c>
      <c r="L82" s="135"/>
      <c r="M82" s="135">
        <v>15</v>
      </c>
      <c r="N82" s="135"/>
      <c r="O82" s="135"/>
      <c r="P82" s="184"/>
    </row>
    <row r="83" spans="1:16" ht="15.75" thickBot="1">
      <c r="A83" s="50"/>
      <c r="B83" s="148"/>
      <c r="C83" s="104" t="s">
        <v>41</v>
      </c>
      <c r="D83" s="105"/>
      <c r="E83" s="105">
        <f>SUM(E77:E82)</f>
        <v>11</v>
      </c>
      <c r="F83" s="105">
        <f t="shared" ref="F83:H83" si="30">SUM(F77:F82)</f>
        <v>6.5</v>
      </c>
      <c r="G83" s="105">
        <f t="shared" si="30"/>
        <v>4.5</v>
      </c>
      <c r="H83" s="105">
        <f t="shared" si="30"/>
        <v>5.7</v>
      </c>
      <c r="I83" s="187" t="s">
        <v>42</v>
      </c>
      <c r="J83" s="188" t="s">
        <v>42</v>
      </c>
      <c r="K83" s="105">
        <f t="shared" ref="K83" si="31">SUM(K77:K82)</f>
        <v>180</v>
      </c>
      <c r="L83" s="105">
        <f t="shared" ref="L83" si="32">SUM(L77:L82)</f>
        <v>60</v>
      </c>
      <c r="M83" s="105">
        <f t="shared" ref="M83" si="33">SUM(M77:M82)</f>
        <v>120</v>
      </c>
      <c r="N83" s="105">
        <f t="shared" ref="N83" si="34">SUM(N77:N82)</f>
        <v>0</v>
      </c>
      <c r="O83" s="105">
        <f t="shared" ref="O83" si="35">SUM(O77:O82)</f>
        <v>0</v>
      </c>
      <c r="P83" s="108">
        <f t="shared" ref="P83" si="36">SUM(P77:P82)</f>
        <v>12</v>
      </c>
    </row>
    <row r="84" spans="1:16">
      <c r="A84" s="50"/>
      <c r="B84" s="109"/>
      <c r="C84" s="110" t="s">
        <v>43</v>
      </c>
      <c r="D84" s="98"/>
      <c r="E84" s="98"/>
      <c r="F84" s="98">
        <v>5.7</v>
      </c>
      <c r="G84" s="98"/>
      <c r="H84" s="98"/>
      <c r="I84" s="189"/>
      <c r="J84" s="190"/>
      <c r="K84" s="101"/>
      <c r="L84" s="98"/>
      <c r="M84" s="98"/>
      <c r="N84" s="98"/>
      <c r="O84" s="98"/>
      <c r="P84" s="111"/>
    </row>
    <row r="85" spans="1:16" ht="15.75" thickBot="1">
      <c r="A85" s="50"/>
      <c r="B85" s="112"/>
      <c r="C85" s="113" t="s">
        <v>92</v>
      </c>
      <c r="D85" s="149"/>
      <c r="E85" s="149"/>
      <c r="F85" s="149">
        <v>11</v>
      </c>
      <c r="G85" s="149"/>
      <c r="H85" s="149"/>
      <c r="I85" s="191"/>
      <c r="J85" s="192"/>
      <c r="K85" s="151"/>
      <c r="L85" s="149"/>
      <c r="M85" s="149"/>
      <c r="N85" s="149"/>
      <c r="O85" s="149"/>
      <c r="P85" s="152"/>
    </row>
    <row r="86" spans="1:16" ht="15.75" thickBot="1">
      <c r="A86" s="50"/>
      <c r="B86" s="138" t="s">
        <v>59</v>
      </c>
      <c r="C86" s="139" t="s">
        <v>94</v>
      </c>
      <c r="D86" s="140"/>
      <c r="E86" s="140"/>
      <c r="F86" s="140"/>
      <c r="G86" s="140"/>
      <c r="H86" s="140"/>
      <c r="I86" s="193"/>
      <c r="J86" s="194"/>
      <c r="K86" s="140"/>
      <c r="L86" s="140"/>
      <c r="M86" s="140"/>
      <c r="N86" s="140"/>
      <c r="O86" s="140"/>
      <c r="P86" s="143"/>
    </row>
    <row r="87" spans="1:16" ht="43.5">
      <c r="A87" s="50"/>
      <c r="B87" s="195"/>
      <c r="C87" s="196" t="s">
        <v>127</v>
      </c>
      <c r="D87" s="197" t="s">
        <v>50</v>
      </c>
      <c r="E87" s="197">
        <v>2</v>
      </c>
      <c r="F87" s="197">
        <v>1.6</v>
      </c>
      <c r="G87" s="197">
        <v>0.4</v>
      </c>
      <c r="H87" s="197">
        <v>1.2</v>
      </c>
      <c r="I87" s="178" t="s">
        <v>29</v>
      </c>
      <c r="J87" s="179" t="s">
        <v>40</v>
      </c>
      <c r="K87" s="198">
        <f>L87+M87</f>
        <v>45</v>
      </c>
      <c r="L87" s="197">
        <v>15</v>
      </c>
      <c r="M87" s="197">
        <v>30</v>
      </c>
      <c r="N87" s="197"/>
      <c r="O87" s="197"/>
      <c r="P87" s="111">
        <v>4</v>
      </c>
    </row>
    <row r="88" spans="1:16">
      <c r="A88" s="50"/>
      <c r="B88" s="199"/>
      <c r="C88" s="200" t="s">
        <v>128</v>
      </c>
      <c r="D88" s="201" t="s">
        <v>50</v>
      </c>
      <c r="E88" s="201">
        <v>2</v>
      </c>
      <c r="F88" s="201">
        <v>1.2</v>
      </c>
      <c r="G88" s="201">
        <v>0.8</v>
      </c>
      <c r="H88" s="201">
        <v>0.8</v>
      </c>
      <c r="I88" s="133" t="s">
        <v>29</v>
      </c>
      <c r="J88" s="173" t="s">
        <v>40</v>
      </c>
      <c r="K88" s="202">
        <f t="shared" ref="K88:K91" si="37">L88+M88</f>
        <v>30</v>
      </c>
      <c r="L88" s="201">
        <v>15</v>
      </c>
      <c r="M88" s="201">
        <v>15</v>
      </c>
      <c r="N88" s="201"/>
      <c r="O88" s="201"/>
      <c r="P88" s="184"/>
    </row>
    <row r="89" spans="1:16" ht="29.25">
      <c r="A89" s="50"/>
      <c r="B89" s="199"/>
      <c r="C89" s="196" t="s">
        <v>129</v>
      </c>
      <c r="D89" s="201" t="s">
        <v>50</v>
      </c>
      <c r="E89" s="201">
        <v>4</v>
      </c>
      <c r="F89" s="201">
        <v>2.8</v>
      </c>
      <c r="G89" s="201">
        <v>1.2</v>
      </c>
      <c r="H89" s="201">
        <v>2.6</v>
      </c>
      <c r="I89" s="133" t="s">
        <v>24</v>
      </c>
      <c r="J89" s="173" t="s">
        <v>40</v>
      </c>
      <c r="K89" s="202">
        <f t="shared" si="37"/>
        <v>80</v>
      </c>
      <c r="L89" s="201">
        <v>20</v>
      </c>
      <c r="M89" s="201">
        <v>60</v>
      </c>
      <c r="N89" s="201"/>
      <c r="O89" s="201"/>
      <c r="P89" s="184">
        <v>4</v>
      </c>
    </row>
    <row r="90" spans="1:16" ht="29.25">
      <c r="A90" s="50"/>
      <c r="B90" s="130"/>
      <c r="C90" s="203" t="s">
        <v>113</v>
      </c>
      <c r="D90" s="201" t="s">
        <v>50</v>
      </c>
      <c r="E90" s="201">
        <v>2</v>
      </c>
      <c r="F90" s="201">
        <v>1</v>
      </c>
      <c r="G90" s="201">
        <v>1</v>
      </c>
      <c r="H90" s="201">
        <v>1.5</v>
      </c>
      <c r="I90" s="133" t="s">
        <v>29</v>
      </c>
      <c r="J90" s="173" t="s">
        <v>40</v>
      </c>
      <c r="K90" s="202">
        <f t="shared" si="37"/>
        <v>30</v>
      </c>
      <c r="L90" s="201"/>
      <c r="M90" s="201">
        <v>30</v>
      </c>
      <c r="N90" s="201"/>
      <c r="O90" s="201"/>
      <c r="P90" s="184"/>
    </row>
    <row r="91" spans="1:16" ht="15" customHeight="1" thickBot="1">
      <c r="A91" s="50"/>
      <c r="B91" s="204"/>
      <c r="C91" s="175" t="s">
        <v>114</v>
      </c>
      <c r="D91" s="205" t="s">
        <v>50</v>
      </c>
      <c r="E91" s="205">
        <v>1</v>
      </c>
      <c r="F91" s="205">
        <v>0.5</v>
      </c>
      <c r="G91" s="205">
        <v>0.5</v>
      </c>
      <c r="H91" s="205">
        <v>0.8</v>
      </c>
      <c r="I91" s="133" t="s">
        <v>29</v>
      </c>
      <c r="J91" s="173" t="s">
        <v>40</v>
      </c>
      <c r="K91" s="206">
        <f t="shared" si="37"/>
        <v>15</v>
      </c>
      <c r="L91" s="205"/>
      <c r="M91" s="205">
        <v>15</v>
      </c>
      <c r="N91" s="205"/>
      <c r="O91" s="205"/>
      <c r="P91" s="117"/>
    </row>
    <row r="92" spans="1:16" ht="15.75" thickBot="1">
      <c r="A92" s="50"/>
      <c r="B92" s="148"/>
      <c r="C92" s="104" t="s">
        <v>41</v>
      </c>
      <c r="D92" s="105"/>
      <c r="E92" s="105">
        <f>SUM(E87:E91)</f>
        <v>11</v>
      </c>
      <c r="F92" s="105">
        <f t="shared" ref="F92:H92" si="38">SUM(F87:F91)</f>
        <v>7.1</v>
      </c>
      <c r="G92" s="105">
        <f t="shared" si="38"/>
        <v>3.9000000000000004</v>
      </c>
      <c r="H92" s="105">
        <f t="shared" si="38"/>
        <v>6.8999999999999995</v>
      </c>
      <c r="I92" s="105" t="s">
        <v>42</v>
      </c>
      <c r="J92" s="106" t="s">
        <v>42</v>
      </c>
      <c r="K92" s="105">
        <f t="shared" ref="K92" si="39">SUM(K87:K91)</f>
        <v>200</v>
      </c>
      <c r="L92" s="105">
        <f t="shared" ref="L92" si="40">SUM(L87:L91)</f>
        <v>50</v>
      </c>
      <c r="M92" s="105">
        <f t="shared" ref="M92" si="41">SUM(M87:M91)</f>
        <v>150</v>
      </c>
      <c r="N92" s="105">
        <f t="shared" ref="N92" si="42">SUM(N87:N91)</f>
        <v>0</v>
      </c>
      <c r="O92" s="105">
        <f t="shared" ref="O92" si="43">SUM(O87:O91)</f>
        <v>0</v>
      </c>
      <c r="P92" s="108">
        <f t="shared" ref="P92" si="44">SUM(P87:P91)</f>
        <v>8</v>
      </c>
    </row>
    <row r="93" spans="1:16">
      <c r="A93" s="50"/>
      <c r="B93" s="109"/>
      <c r="C93" s="110" t="s">
        <v>43</v>
      </c>
      <c r="D93" s="98"/>
      <c r="E93" s="98"/>
      <c r="F93" s="98"/>
      <c r="G93" s="98"/>
      <c r="H93" s="98"/>
      <c r="I93" s="98"/>
      <c r="J93" s="102"/>
      <c r="K93" s="101"/>
      <c r="L93" s="98"/>
      <c r="M93" s="98"/>
      <c r="N93" s="98"/>
      <c r="O93" s="98"/>
      <c r="P93" s="111"/>
    </row>
    <row r="94" spans="1:16" ht="15.75" thickBot="1">
      <c r="A94" s="50"/>
      <c r="B94" s="112"/>
      <c r="C94" s="113" t="s">
        <v>92</v>
      </c>
      <c r="D94" s="149"/>
      <c r="E94" s="149"/>
      <c r="F94" s="149"/>
      <c r="G94" s="149"/>
      <c r="H94" s="149"/>
      <c r="I94" s="149"/>
      <c r="J94" s="150"/>
      <c r="K94" s="151"/>
      <c r="L94" s="149"/>
      <c r="M94" s="149"/>
      <c r="N94" s="149"/>
      <c r="O94" s="149"/>
      <c r="P94" s="152"/>
    </row>
    <row r="95" spans="1:16" ht="15" customHeight="1" thickBot="1">
      <c r="A95" s="50"/>
      <c r="B95" s="154" t="s">
        <v>55</v>
      </c>
      <c r="C95" s="92" t="s">
        <v>45</v>
      </c>
      <c r="D95" s="155"/>
      <c r="E95" s="119"/>
      <c r="F95" s="119"/>
      <c r="G95" s="119"/>
      <c r="H95" s="119"/>
      <c r="I95" s="119"/>
      <c r="J95" s="122"/>
      <c r="K95" s="119"/>
      <c r="L95" s="119"/>
      <c r="M95" s="119"/>
      <c r="N95" s="119"/>
      <c r="O95" s="119"/>
      <c r="P95" s="122"/>
    </row>
    <row r="96" spans="1:16" ht="15" customHeight="1">
      <c r="A96" s="50"/>
      <c r="B96" s="94" t="s">
        <v>48</v>
      </c>
      <c r="C96" s="156" t="s">
        <v>117</v>
      </c>
      <c r="D96" s="99" t="s">
        <v>50</v>
      </c>
      <c r="E96" s="96">
        <v>0.5</v>
      </c>
      <c r="F96" s="98">
        <v>0.2</v>
      </c>
      <c r="G96" s="98">
        <v>0.3</v>
      </c>
      <c r="H96" s="98"/>
      <c r="I96" s="99" t="s">
        <v>32</v>
      </c>
      <c r="J96" s="100" t="s">
        <v>39</v>
      </c>
      <c r="K96" s="207">
        <v>4</v>
      </c>
      <c r="L96" s="98">
        <v>4</v>
      </c>
      <c r="M96" s="98"/>
      <c r="N96" s="98"/>
      <c r="O96" s="98"/>
      <c r="P96" s="111"/>
    </row>
    <row r="97" spans="1:16" ht="15" customHeight="1">
      <c r="A97" s="50"/>
      <c r="B97" s="130" t="s">
        <v>49</v>
      </c>
      <c r="C97" s="208" t="s">
        <v>115</v>
      </c>
      <c r="D97" s="132" t="s">
        <v>50</v>
      </c>
      <c r="E97" s="136">
        <v>0.25</v>
      </c>
      <c r="F97" s="135">
        <v>0.1</v>
      </c>
      <c r="G97" s="135">
        <v>0.15</v>
      </c>
      <c r="H97" s="135"/>
      <c r="I97" s="132" t="s">
        <v>32</v>
      </c>
      <c r="J97" s="134" t="s">
        <v>39</v>
      </c>
      <c r="K97" s="209">
        <v>2</v>
      </c>
      <c r="L97" s="135">
        <v>2</v>
      </c>
      <c r="M97" s="135"/>
      <c r="N97" s="135"/>
      <c r="O97" s="135"/>
      <c r="P97" s="184"/>
    </row>
    <row r="98" spans="1:16" ht="15.75" thickBot="1">
      <c r="A98" s="50"/>
      <c r="B98" s="130" t="s">
        <v>51</v>
      </c>
      <c r="C98" s="208" t="s">
        <v>116</v>
      </c>
      <c r="D98" s="132" t="s">
        <v>50</v>
      </c>
      <c r="E98" s="136">
        <v>0.25</v>
      </c>
      <c r="F98" s="114">
        <v>0.1</v>
      </c>
      <c r="G98" s="114">
        <v>0.15</v>
      </c>
      <c r="H98" s="114">
        <v>0</v>
      </c>
      <c r="I98" s="146" t="s">
        <v>32</v>
      </c>
      <c r="J98" s="147" t="s">
        <v>39</v>
      </c>
      <c r="K98" s="210">
        <v>2</v>
      </c>
      <c r="L98" s="211">
        <v>2</v>
      </c>
      <c r="M98" s="114">
        <v>0</v>
      </c>
      <c r="N98" s="211"/>
      <c r="O98" s="211"/>
      <c r="P98" s="115"/>
    </row>
    <row r="99" spans="1:16" ht="15.75" thickBot="1">
      <c r="A99" s="50"/>
      <c r="B99" s="157"/>
      <c r="C99" s="104" t="s">
        <v>41</v>
      </c>
      <c r="D99" s="158" t="s">
        <v>38</v>
      </c>
      <c r="E99" s="105">
        <f>SUM(E96:E98)</f>
        <v>1</v>
      </c>
      <c r="F99" s="105">
        <f t="shared" ref="F99:H99" si="45">SUM(F96:F98)</f>
        <v>0.4</v>
      </c>
      <c r="G99" s="105">
        <f t="shared" si="45"/>
        <v>0.6</v>
      </c>
      <c r="H99" s="105">
        <f t="shared" si="45"/>
        <v>0</v>
      </c>
      <c r="I99" s="105" t="s">
        <v>42</v>
      </c>
      <c r="J99" s="106" t="s">
        <v>42</v>
      </c>
      <c r="K99" s="105">
        <f t="shared" ref="K99" si="46">SUM(K96:K98)</f>
        <v>8</v>
      </c>
      <c r="L99" s="105">
        <f t="shared" ref="L99" si="47">SUM(L96:L98)</f>
        <v>8</v>
      </c>
      <c r="M99" s="105">
        <f t="shared" ref="M99" si="48">SUM(M96:M98)</f>
        <v>0</v>
      </c>
      <c r="N99" s="105">
        <f t="shared" ref="N99" si="49">SUM(N96:N98)</f>
        <v>0</v>
      </c>
      <c r="O99" s="105">
        <f t="shared" ref="O99" si="50">SUM(O96:O98)</f>
        <v>0</v>
      </c>
      <c r="P99" s="108">
        <f t="shared" ref="P99" si="51">SUM(P96:P98)</f>
        <v>0</v>
      </c>
    </row>
    <row r="100" spans="1:16">
      <c r="A100" s="50"/>
      <c r="B100" s="157"/>
      <c r="C100" s="110" t="s">
        <v>43</v>
      </c>
      <c r="D100" s="98" t="s">
        <v>50</v>
      </c>
      <c r="E100" s="98"/>
      <c r="F100" s="75">
        <f>H99</f>
        <v>0</v>
      </c>
      <c r="G100" s="98"/>
      <c r="H100" s="98"/>
      <c r="I100" s="98" t="s">
        <v>42</v>
      </c>
      <c r="J100" s="102" t="s">
        <v>42</v>
      </c>
      <c r="K100" s="98"/>
      <c r="L100" s="98"/>
      <c r="M100" s="98"/>
      <c r="N100" s="98"/>
      <c r="O100" s="98"/>
      <c r="P100" s="111"/>
    </row>
    <row r="101" spans="1:16" ht="15.75" thickBot="1">
      <c r="A101" s="50"/>
      <c r="B101" s="159"/>
      <c r="C101" s="113" t="s">
        <v>92</v>
      </c>
      <c r="D101" s="114" t="s">
        <v>50</v>
      </c>
      <c r="E101" s="114"/>
      <c r="F101" s="114">
        <v>0</v>
      </c>
      <c r="G101" s="114"/>
      <c r="H101" s="114"/>
      <c r="I101" s="114" t="s">
        <v>42</v>
      </c>
      <c r="J101" s="115" t="s">
        <v>42</v>
      </c>
      <c r="K101" s="114"/>
      <c r="L101" s="114"/>
      <c r="M101" s="114"/>
      <c r="N101" s="114"/>
      <c r="O101" s="114"/>
      <c r="P101" s="117"/>
    </row>
    <row r="102" spans="1:16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5.75" thickBot="1">
      <c r="A104" s="50"/>
      <c r="B104" s="50"/>
      <c r="C104" s="212" t="s">
        <v>58</v>
      </c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>
      <c r="A105" s="50"/>
      <c r="B105" s="51" t="s">
        <v>1</v>
      </c>
      <c r="C105" s="52"/>
      <c r="D105" s="53"/>
      <c r="E105" s="54" t="s">
        <v>2</v>
      </c>
      <c r="F105" s="55"/>
      <c r="G105" s="56"/>
      <c r="H105" s="57" t="s">
        <v>3</v>
      </c>
      <c r="I105" s="58" t="s">
        <v>4</v>
      </c>
      <c r="J105" s="59" t="s">
        <v>5</v>
      </c>
      <c r="K105" s="229" t="s">
        <v>6</v>
      </c>
      <c r="L105" s="230"/>
      <c r="M105" s="230"/>
      <c r="N105" s="230"/>
      <c r="O105" s="230"/>
      <c r="P105" s="231"/>
    </row>
    <row r="106" spans="1:16">
      <c r="A106" s="50"/>
      <c r="B106" s="60"/>
      <c r="C106" s="61" t="s">
        <v>7</v>
      </c>
      <c r="D106" s="62" t="s">
        <v>8</v>
      </c>
      <c r="E106" s="63" t="s">
        <v>9</v>
      </c>
      <c r="F106" s="64" t="s">
        <v>10</v>
      </c>
      <c r="G106" s="65" t="s">
        <v>11</v>
      </c>
      <c r="H106" s="64" t="s">
        <v>12</v>
      </c>
      <c r="I106" s="62" t="s">
        <v>13</v>
      </c>
      <c r="J106" s="66" t="s">
        <v>14</v>
      </c>
      <c r="K106" s="232"/>
      <c r="L106" s="233"/>
      <c r="M106" s="233"/>
      <c r="N106" s="233"/>
      <c r="O106" s="233"/>
      <c r="P106" s="234"/>
    </row>
    <row r="107" spans="1:16">
      <c r="A107" s="50"/>
      <c r="B107" s="67"/>
      <c r="C107" s="61" t="s">
        <v>15</v>
      </c>
      <c r="D107" s="62"/>
      <c r="E107" s="63"/>
      <c r="F107" s="64" t="s">
        <v>16</v>
      </c>
      <c r="G107" s="65" t="s">
        <v>17</v>
      </c>
      <c r="H107" s="64" t="s">
        <v>18</v>
      </c>
      <c r="I107" s="62"/>
      <c r="J107" s="66" t="s">
        <v>35</v>
      </c>
      <c r="K107" s="222" t="s">
        <v>9</v>
      </c>
      <c r="L107" s="225" t="s">
        <v>19</v>
      </c>
      <c r="M107" s="226"/>
      <c r="N107" s="226"/>
      <c r="O107" s="68"/>
      <c r="P107" s="66" t="s">
        <v>20</v>
      </c>
    </row>
    <row r="108" spans="1:16">
      <c r="A108" s="50"/>
      <c r="B108" s="69"/>
      <c r="C108" s="61"/>
      <c r="D108" s="62"/>
      <c r="E108" s="63"/>
      <c r="F108" s="64" t="s">
        <v>21</v>
      </c>
      <c r="G108" s="65" t="s">
        <v>22</v>
      </c>
      <c r="H108" s="64" t="s">
        <v>23</v>
      </c>
      <c r="I108" s="62" t="s">
        <v>24</v>
      </c>
      <c r="J108" s="70" t="s">
        <v>25</v>
      </c>
      <c r="K108" s="223"/>
      <c r="L108" s="71" t="s">
        <v>26</v>
      </c>
      <c r="M108" s="76" t="s">
        <v>60</v>
      </c>
      <c r="N108" s="64" t="s">
        <v>31</v>
      </c>
      <c r="O108" s="227" t="s">
        <v>46</v>
      </c>
      <c r="P108" s="73"/>
    </row>
    <row r="109" spans="1:16">
      <c r="A109" s="50"/>
      <c r="B109" s="69"/>
      <c r="C109" s="74"/>
      <c r="D109" s="62"/>
      <c r="E109" s="63"/>
      <c r="F109" s="64" t="s">
        <v>27</v>
      </c>
      <c r="G109" s="65"/>
      <c r="H109" s="64" t="s">
        <v>28</v>
      </c>
      <c r="I109" s="62" t="s">
        <v>29</v>
      </c>
      <c r="J109" s="66" t="s">
        <v>30</v>
      </c>
      <c r="K109" s="223"/>
      <c r="L109" s="75"/>
      <c r="M109" s="76"/>
      <c r="N109" s="77"/>
      <c r="O109" s="228"/>
      <c r="P109" s="66"/>
    </row>
    <row r="110" spans="1:16">
      <c r="A110" s="50"/>
      <c r="B110" s="69"/>
      <c r="C110" s="74"/>
      <c r="D110" s="62"/>
      <c r="E110" s="63"/>
      <c r="F110" s="64"/>
      <c r="G110" s="65"/>
      <c r="H110" s="64"/>
      <c r="I110" s="62" t="s">
        <v>32</v>
      </c>
      <c r="J110" s="66" t="s">
        <v>34</v>
      </c>
      <c r="K110" s="223"/>
      <c r="L110" s="64"/>
      <c r="M110" s="76"/>
      <c r="N110" s="64"/>
      <c r="O110" s="78"/>
      <c r="P110" s="66"/>
    </row>
    <row r="111" spans="1:16" ht="15.75" thickBot="1">
      <c r="A111" s="50"/>
      <c r="B111" s="79"/>
      <c r="C111" s="74"/>
      <c r="D111" s="80"/>
      <c r="E111" s="81"/>
      <c r="F111" s="82"/>
      <c r="G111" s="83"/>
      <c r="H111" s="82"/>
      <c r="I111" s="80"/>
      <c r="J111" s="70" t="s">
        <v>33</v>
      </c>
      <c r="K111" s="224"/>
      <c r="L111" s="64"/>
      <c r="M111" s="76"/>
      <c r="N111" s="64"/>
      <c r="O111" s="75"/>
      <c r="P111" s="66"/>
    </row>
    <row r="112" spans="1:16" ht="15.75" thickBot="1">
      <c r="A112" s="50"/>
      <c r="B112" s="84"/>
      <c r="C112" s="85" t="s">
        <v>36</v>
      </c>
      <c r="D112" s="86"/>
      <c r="E112" s="87"/>
      <c r="F112" s="87"/>
      <c r="G112" s="87"/>
      <c r="H112" s="87"/>
      <c r="I112" s="87"/>
      <c r="J112" s="88"/>
      <c r="K112" s="89"/>
      <c r="L112" s="90"/>
      <c r="M112" s="90"/>
      <c r="N112" s="90"/>
      <c r="O112" s="90"/>
      <c r="P112" s="88"/>
    </row>
    <row r="113" spans="1:16" ht="15.75" thickBot="1">
      <c r="A113" s="50"/>
      <c r="B113" s="91" t="s">
        <v>56</v>
      </c>
      <c r="C113" s="85" t="s">
        <v>57</v>
      </c>
      <c r="D113" s="93"/>
      <c r="E113" s="90"/>
      <c r="F113" s="118"/>
      <c r="G113" s="118"/>
      <c r="H113" s="119"/>
      <c r="I113" s="119"/>
      <c r="J113" s="120"/>
      <c r="K113" s="121"/>
      <c r="L113" s="119"/>
      <c r="M113" s="119"/>
      <c r="N113" s="119"/>
      <c r="O113" s="119"/>
      <c r="P113" s="122"/>
    </row>
    <row r="114" spans="1:16" ht="26.25">
      <c r="A114" s="50"/>
      <c r="B114" s="94" t="s">
        <v>48</v>
      </c>
      <c r="C114" s="123" t="s">
        <v>118</v>
      </c>
      <c r="D114" s="99" t="s">
        <v>56</v>
      </c>
      <c r="E114" s="96">
        <v>2</v>
      </c>
      <c r="F114" s="124">
        <v>1.1000000000000001</v>
      </c>
      <c r="G114" s="124">
        <v>0.9</v>
      </c>
      <c r="H114" s="124">
        <v>0.7</v>
      </c>
      <c r="I114" s="125" t="s">
        <v>29</v>
      </c>
      <c r="J114" s="126" t="s">
        <v>39</v>
      </c>
      <c r="K114" s="127">
        <f>L114+M114</f>
        <v>30</v>
      </c>
      <c r="L114" s="128">
        <v>15</v>
      </c>
      <c r="M114" s="124">
        <v>15</v>
      </c>
      <c r="N114" s="128"/>
      <c r="O114" s="128"/>
      <c r="P114" s="129"/>
    </row>
    <row r="115" spans="1:16" ht="27" thickBot="1">
      <c r="A115" s="50"/>
      <c r="B115" s="130" t="s">
        <v>49</v>
      </c>
      <c r="C115" s="213" t="s">
        <v>119</v>
      </c>
      <c r="D115" s="132" t="s">
        <v>56</v>
      </c>
      <c r="E115" s="136">
        <v>1</v>
      </c>
      <c r="F115" s="135">
        <v>0.5</v>
      </c>
      <c r="G115" s="135">
        <v>0.5</v>
      </c>
      <c r="H115" s="135">
        <v>0.7</v>
      </c>
      <c r="I115" s="132" t="s">
        <v>29</v>
      </c>
      <c r="J115" s="134" t="s">
        <v>39</v>
      </c>
      <c r="K115" s="127">
        <f>L115+M115</f>
        <v>15</v>
      </c>
      <c r="L115" s="136"/>
      <c r="M115" s="135">
        <v>15</v>
      </c>
      <c r="N115" s="136"/>
      <c r="O115" s="136"/>
      <c r="P115" s="137"/>
    </row>
    <row r="116" spans="1:16" ht="15.75" thickBot="1">
      <c r="A116" s="50"/>
      <c r="B116" s="103"/>
      <c r="C116" s="104" t="s">
        <v>41</v>
      </c>
      <c r="D116" s="105"/>
      <c r="E116" s="105">
        <f>SUM(E114:E115)</f>
        <v>3</v>
      </c>
      <c r="F116" s="105">
        <f>SUM(F114:F115)</f>
        <v>1.6</v>
      </c>
      <c r="G116" s="105">
        <f>SUM(G114:G115)</f>
        <v>1.4</v>
      </c>
      <c r="H116" s="105">
        <f>SUM(H114:H115)</f>
        <v>1.4</v>
      </c>
      <c r="I116" s="105" t="s">
        <v>42</v>
      </c>
      <c r="J116" s="106" t="s">
        <v>42</v>
      </c>
      <c r="K116" s="107">
        <f t="shared" ref="K116:P116" si="52">SUM(K114:K115)</f>
        <v>45</v>
      </c>
      <c r="L116" s="105">
        <f t="shared" si="52"/>
        <v>15</v>
      </c>
      <c r="M116" s="105">
        <f t="shared" si="52"/>
        <v>30</v>
      </c>
      <c r="N116" s="105">
        <f t="shared" si="52"/>
        <v>0</v>
      </c>
      <c r="O116" s="105">
        <f t="shared" si="52"/>
        <v>0</v>
      </c>
      <c r="P116" s="108">
        <f t="shared" si="52"/>
        <v>0</v>
      </c>
    </row>
    <row r="117" spans="1:16" ht="15" customHeight="1">
      <c r="A117" s="50"/>
      <c r="B117" s="109"/>
      <c r="C117" s="110" t="s">
        <v>43</v>
      </c>
      <c r="D117" s="98"/>
      <c r="E117" s="98"/>
      <c r="F117" s="75">
        <f>H116</f>
        <v>1.4</v>
      </c>
      <c r="G117" s="98"/>
      <c r="H117" s="98"/>
      <c r="I117" s="98" t="s">
        <v>42</v>
      </c>
      <c r="J117" s="102" t="s">
        <v>42</v>
      </c>
      <c r="K117" s="101"/>
      <c r="L117" s="98"/>
      <c r="M117" s="98"/>
      <c r="N117" s="98"/>
      <c r="O117" s="98"/>
      <c r="P117" s="111"/>
    </row>
    <row r="118" spans="1:16" ht="15.75" thickBot="1">
      <c r="A118" s="50"/>
      <c r="B118" s="112"/>
      <c r="C118" s="113" t="s">
        <v>92</v>
      </c>
      <c r="D118" s="114"/>
      <c r="E118" s="114"/>
      <c r="F118" s="114"/>
      <c r="G118" s="114"/>
      <c r="H118" s="114"/>
      <c r="I118" s="114" t="s">
        <v>42</v>
      </c>
      <c r="J118" s="115" t="s">
        <v>42</v>
      </c>
      <c r="K118" s="116"/>
      <c r="L118" s="114"/>
      <c r="M118" s="114"/>
      <c r="N118" s="114"/>
      <c r="O118" s="114"/>
      <c r="P118" s="117"/>
    </row>
    <row r="119" spans="1:16" ht="15.75" thickBot="1">
      <c r="A119" s="50"/>
      <c r="B119" s="138" t="s">
        <v>59</v>
      </c>
      <c r="C119" s="139" t="s">
        <v>93</v>
      </c>
      <c r="D119" s="140"/>
      <c r="E119" s="140"/>
      <c r="F119" s="140"/>
      <c r="G119" s="140"/>
      <c r="H119" s="140"/>
      <c r="I119" s="140"/>
      <c r="J119" s="141"/>
      <c r="K119" s="142"/>
      <c r="L119" s="140"/>
      <c r="M119" s="140"/>
      <c r="N119" s="140"/>
      <c r="O119" s="140"/>
      <c r="P119" s="143"/>
    </row>
    <row r="120" spans="1:16">
      <c r="B120" s="174" t="s">
        <v>48</v>
      </c>
      <c r="C120" s="214" t="s">
        <v>120</v>
      </c>
      <c r="D120" s="176" t="s">
        <v>56</v>
      </c>
      <c r="E120" s="215">
        <v>1.5</v>
      </c>
      <c r="F120" s="98">
        <v>1</v>
      </c>
      <c r="G120" s="98">
        <v>0.5</v>
      </c>
      <c r="H120" s="98">
        <v>0.9</v>
      </c>
      <c r="I120" s="215" t="s">
        <v>29</v>
      </c>
      <c r="J120" s="216" t="s">
        <v>40</v>
      </c>
      <c r="K120" s="101">
        <f>L120+M120</f>
        <v>30</v>
      </c>
      <c r="L120" s="177">
        <v>10</v>
      </c>
      <c r="M120" s="98">
        <v>20</v>
      </c>
      <c r="N120" s="98"/>
      <c r="O120" s="98"/>
      <c r="P120" s="111">
        <v>1</v>
      </c>
    </row>
    <row r="121" spans="1:16">
      <c r="B121" s="180" t="s">
        <v>49</v>
      </c>
      <c r="C121" s="214" t="s">
        <v>121</v>
      </c>
      <c r="D121" s="182" t="s">
        <v>56</v>
      </c>
      <c r="E121" s="215">
        <v>1</v>
      </c>
      <c r="F121" s="135">
        <v>0.9</v>
      </c>
      <c r="G121" s="135">
        <v>0.1</v>
      </c>
      <c r="H121" s="135">
        <v>0.6</v>
      </c>
      <c r="I121" s="217" t="s">
        <v>29</v>
      </c>
      <c r="J121" s="218" t="s">
        <v>40</v>
      </c>
      <c r="K121" s="183">
        <f t="shared" ref="K121:K124" si="53">L121+M121</f>
        <v>25</v>
      </c>
      <c r="L121" s="171">
        <v>10</v>
      </c>
      <c r="M121" s="135">
        <v>15</v>
      </c>
      <c r="N121" s="135"/>
      <c r="O121" s="135"/>
      <c r="P121" s="184">
        <v>1</v>
      </c>
    </row>
    <row r="122" spans="1:16" ht="26.25">
      <c r="B122" s="180" t="s">
        <v>51</v>
      </c>
      <c r="C122" s="214" t="s">
        <v>122</v>
      </c>
      <c r="D122" s="182" t="s">
        <v>56</v>
      </c>
      <c r="E122" s="215">
        <v>1.5</v>
      </c>
      <c r="F122" s="135">
        <v>1.2</v>
      </c>
      <c r="G122" s="135">
        <v>0.3</v>
      </c>
      <c r="H122" s="135">
        <v>0.8</v>
      </c>
      <c r="I122" s="217" t="s">
        <v>29</v>
      </c>
      <c r="J122" s="218" t="s">
        <v>40</v>
      </c>
      <c r="K122" s="183">
        <f t="shared" si="53"/>
        <v>35</v>
      </c>
      <c r="L122" s="170">
        <v>15</v>
      </c>
      <c r="M122" s="135">
        <v>20</v>
      </c>
      <c r="N122" s="135"/>
      <c r="O122" s="135"/>
      <c r="P122" s="184">
        <v>1</v>
      </c>
    </row>
    <row r="123" spans="1:16">
      <c r="B123" s="180" t="s">
        <v>52</v>
      </c>
      <c r="C123" s="219" t="s">
        <v>123</v>
      </c>
      <c r="D123" s="182" t="s">
        <v>56</v>
      </c>
      <c r="E123" s="220">
        <v>1</v>
      </c>
      <c r="F123" s="135">
        <v>0.7</v>
      </c>
      <c r="G123" s="135">
        <v>0.3</v>
      </c>
      <c r="H123" s="135">
        <v>0.9</v>
      </c>
      <c r="I123" s="220" t="s">
        <v>29</v>
      </c>
      <c r="J123" s="218" t="s">
        <v>40</v>
      </c>
      <c r="K123" s="183">
        <f t="shared" si="53"/>
        <v>20</v>
      </c>
      <c r="L123" s="170"/>
      <c r="M123" s="135">
        <v>20</v>
      </c>
      <c r="N123" s="135"/>
      <c r="O123" s="135"/>
      <c r="P123" s="184">
        <v>1</v>
      </c>
    </row>
    <row r="124" spans="1:16">
      <c r="B124" s="180" t="s">
        <v>53</v>
      </c>
      <c r="C124" s="221" t="s">
        <v>124</v>
      </c>
      <c r="D124" s="182" t="s">
        <v>56</v>
      </c>
      <c r="E124" s="136">
        <v>2</v>
      </c>
      <c r="F124" s="135">
        <v>1</v>
      </c>
      <c r="G124" s="135">
        <v>1</v>
      </c>
      <c r="H124" s="135">
        <v>1.5</v>
      </c>
      <c r="I124" s="220" t="s">
        <v>29</v>
      </c>
      <c r="J124" s="218" t="s">
        <v>40</v>
      </c>
      <c r="K124" s="183">
        <f t="shared" si="53"/>
        <v>30</v>
      </c>
      <c r="L124" s="135"/>
      <c r="M124" s="135">
        <v>30</v>
      </c>
      <c r="N124" s="135"/>
      <c r="O124" s="135"/>
      <c r="P124" s="184"/>
    </row>
    <row r="125" spans="1:16" ht="15.75" thickBot="1">
      <c r="B125" s="130" t="s">
        <v>54</v>
      </c>
      <c r="C125" s="221" t="s">
        <v>125</v>
      </c>
      <c r="D125" s="182" t="s">
        <v>56</v>
      </c>
      <c r="E125" s="136">
        <v>20</v>
      </c>
      <c r="F125" s="135">
        <v>5</v>
      </c>
      <c r="G125" s="135">
        <v>15</v>
      </c>
      <c r="H125" s="135">
        <v>8.8000000000000007</v>
      </c>
      <c r="I125" s="220" t="s">
        <v>29</v>
      </c>
      <c r="J125" s="218" t="s">
        <v>40</v>
      </c>
      <c r="K125" s="116">
        <v>150</v>
      </c>
      <c r="L125" s="135"/>
      <c r="M125" s="135"/>
      <c r="N125" s="135"/>
      <c r="O125" s="135">
        <v>150</v>
      </c>
      <c r="P125" s="184"/>
    </row>
    <row r="126" spans="1:16" ht="15.75" thickBot="1">
      <c r="B126" s="148"/>
      <c r="C126" s="104" t="s">
        <v>41</v>
      </c>
      <c r="D126" s="105"/>
      <c r="E126" s="105">
        <f>SUM(E120:E125)</f>
        <v>27</v>
      </c>
      <c r="F126" s="105">
        <f t="shared" ref="F126" si="54">SUM(F120:F125)</f>
        <v>9.8000000000000007</v>
      </c>
      <c r="G126" s="105">
        <f t="shared" ref="G126" si="55">SUM(G120:G125)</f>
        <v>17.2</v>
      </c>
      <c r="H126" s="105">
        <f t="shared" ref="H126" si="56">SUM(H120:H125)</f>
        <v>13.5</v>
      </c>
      <c r="I126" s="187" t="s">
        <v>42</v>
      </c>
      <c r="J126" s="188" t="s">
        <v>42</v>
      </c>
      <c r="K126" s="107">
        <f t="shared" ref="K126" si="57">SUM(K120:K125)</f>
        <v>290</v>
      </c>
      <c r="L126" s="105">
        <f t="shared" ref="L126" si="58">SUM(L120:L125)</f>
        <v>35</v>
      </c>
      <c r="M126" s="105">
        <f t="shared" ref="M126" si="59">SUM(M120:M125)</f>
        <v>105</v>
      </c>
      <c r="N126" s="105">
        <f t="shared" ref="N126" si="60">SUM(N120:N125)</f>
        <v>0</v>
      </c>
      <c r="O126" s="105">
        <f t="shared" ref="O126" si="61">SUM(O120:O125)</f>
        <v>150</v>
      </c>
      <c r="P126" s="108">
        <f t="shared" ref="P126" si="62">SUM(P120:P125)</f>
        <v>4</v>
      </c>
    </row>
    <row r="127" spans="1:16">
      <c r="B127" s="109"/>
      <c r="C127" s="110" t="s">
        <v>43</v>
      </c>
      <c r="D127" s="98"/>
      <c r="E127" s="98"/>
      <c r="F127" s="98">
        <v>13.5</v>
      </c>
      <c r="G127" s="98"/>
      <c r="H127" s="98"/>
      <c r="I127" s="189"/>
      <c r="J127" s="190"/>
      <c r="K127" s="101"/>
      <c r="L127" s="98"/>
      <c r="M127" s="98"/>
      <c r="N127" s="98"/>
      <c r="O127" s="98"/>
      <c r="P127" s="111"/>
    </row>
    <row r="128" spans="1:16" ht="15.75" thickBot="1">
      <c r="B128" s="112"/>
      <c r="C128" s="113" t="s">
        <v>92</v>
      </c>
      <c r="D128" s="149"/>
      <c r="E128" s="149"/>
      <c r="F128" s="149">
        <v>27</v>
      </c>
      <c r="G128" s="149"/>
      <c r="H128" s="149"/>
      <c r="I128" s="191"/>
      <c r="J128" s="192"/>
      <c r="K128" s="151"/>
      <c r="L128" s="149"/>
      <c r="M128" s="149"/>
      <c r="N128" s="149"/>
      <c r="O128" s="149"/>
      <c r="P128" s="152"/>
    </row>
    <row r="129" spans="2:16" ht="15.75" thickBot="1">
      <c r="B129" s="138" t="s">
        <v>59</v>
      </c>
      <c r="C129" s="139" t="s">
        <v>94</v>
      </c>
      <c r="D129" s="140"/>
      <c r="E129" s="140"/>
      <c r="F129" s="140"/>
      <c r="G129" s="140"/>
      <c r="H129" s="140"/>
      <c r="I129" s="193"/>
      <c r="J129" s="194"/>
      <c r="K129" s="142"/>
      <c r="L129" s="140"/>
      <c r="M129" s="140"/>
      <c r="N129" s="140"/>
      <c r="O129" s="140"/>
      <c r="P129" s="143"/>
    </row>
    <row r="130" spans="2:16" ht="26.25">
      <c r="B130" s="174" t="s">
        <v>48</v>
      </c>
      <c r="C130" s="214" t="s">
        <v>130</v>
      </c>
      <c r="D130" s="176" t="s">
        <v>56</v>
      </c>
      <c r="E130" s="215">
        <v>1.5</v>
      </c>
      <c r="F130" s="197">
        <v>1.1000000000000001</v>
      </c>
      <c r="G130" s="197">
        <v>0.4</v>
      </c>
      <c r="H130" s="197">
        <v>0.6</v>
      </c>
      <c r="I130" s="215" t="s">
        <v>29</v>
      </c>
      <c r="J130" s="216" t="s">
        <v>40</v>
      </c>
      <c r="K130" s="198"/>
      <c r="L130" s="197">
        <v>15</v>
      </c>
      <c r="M130" s="197">
        <v>15</v>
      </c>
      <c r="N130" s="197"/>
      <c r="O130" s="197"/>
      <c r="P130" s="111">
        <v>2</v>
      </c>
    </row>
    <row r="131" spans="2:16" ht="26.25">
      <c r="B131" s="180" t="s">
        <v>49</v>
      </c>
      <c r="C131" s="214" t="s">
        <v>131</v>
      </c>
      <c r="D131" s="182" t="s">
        <v>56</v>
      </c>
      <c r="E131" s="215">
        <v>1.5</v>
      </c>
      <c r="F131" s="201">
        <v>1.1000000000000001</v>
      </c>
      <c r="G131" s="201">
        <v>0.4</v>
      </c>
      <c r="H131" s="201">
        <v>0.6</v>
      </c>
      <c r="I131" s="217" t="s">
        <v>29</v>
      </c>
      <c r="J131" s="218" t="s">
        <v>40</v>
      </c>
      <c r="K131" s="202"/>
      <c r="L131" s="201">
        <v>15</v>
      </c>
      <c r="M131" s="201">
        <v>15</v>
      </c>
      <c r="N131" s="201"/>
      <c r="O131" s="201"/>
      <c r="P131" s="184">
        <v>2</v>
      </c>
    </row>
    <row r="132" spans="2:16">
      <c r="B132" s="180" t="s">
        <v>51</v>
      </c>
      <c r="C132" s="48" t="s">
        <v>132</v>
      </c>
      <c r="D132" s="182" t="s">
        <v>56</v>
      </c>
      <c r="E132" s="215">
        <v>2</v>
      </c>
      <c r="F132" s="201">
        <v>1.5</v>
      </c>
      <c r="G132" s="201">
        <v>0.5</v>
      </c>
      <c r="H132" s="201">
        <v>1.3</v>
      </c>
      <c r="I132" s="217" t="s">
        <v>29</v>
      </c>
      <c r="J132" s="218" t="s">
        <v>40</v>
      </c>
      <c r="K132" s="202"/>
      <c r="L132" s="201">
        <v>15</v>
      </c>
      <c r="M132" s="201">
        <v>30</v>
      </c>
      <c r="N132" s="201"/>
      <c r="O132" s="201"/>
      <c r="P132" s="184"/>
    </row>
    <row r="133" spans="2:16">
      <c r="B133" s="180" t="s">
        <v>52</v>
      </c>
      <c r="C133" s="221" t="s">
        <v>124</v>
      </c>
      <c r="D133" s="182" t="s">
        <v>56</v>
      </c>
      <c r="E133" s="220">
        <v>2</v>
      </c>
      <c r="F133" s="201">
        <v>1</v>
      </c>
      <c r="G133" s="201">
        <v>1</v>
      </c>
      <c r="H133" s="201">
        <v>1.5</v>
      </c>
      <c r="I133" s="220" t="s">
        <v>29</v>
      </c>
      <c r="J133" s="218" t="s">
        <v>40</v>
      </c>
      <c r="K133" s="202"/>
      <c r="L133" s="201"/>
      <c r="M133" s="201">
        <v>30</v>
      </c>
      <c r="N133" s="201"/>
      <c r="O133" s="201"/>
      <c r="P133" s="184"/>
    </row>
    <row r="134" spans="2:16" ht="15.75" thickBot="1">
      <c r="B134" s="180" t="s">
        <v>53</v>
      </c>
      <c r="C134" s="221" t="s">
        <v>125</v>
      </c>
      <c r="D134" s="182" t="s">
        <v>56</v>
      </c>
      <c r="E134" s="136">
        <v>20</v>
      </c>
      <c r="F134" s="205">
        <v>5</v>
      </c>
      <c r="G134" s="205">
        <v>15</v>
      </c>
      <c r="H134" s="205">
        <v>8.8000000000000007</v>
      </c>
      <c r="I134" s="220" t="s">
        <v>29</v>
      </c>
      <c r="J134" s="218" t="s">
        <v>40</v>
      </c>
      <c r="K134" s="206"/>
      <c r="L134" s="205"/>
      <c r="M134" s="205"/>
      <c r="N134" s="205"/>
      <c r="O134" s="205">
        <v>150</v>
      </c>
      <c r="P134" s="117"/>
    </row>
    <row r="135" spans="2:16" ht="15.75" thickBot="1">
      <c r="B135" s="148"/>
      <c r="C135" s="104" t="s">
        <v>41</v>
      </c>
      <c r="D135" s="105"/>
      <c r="E135" s="105">
        <f>SUM(E130:E134)</f>
        <v>27</v>
      </c>
      <c r="F135" s="105">
        <f t="shared" ref="F135" si="63">SUM(F130:F134)</f>
        <v>9.6999999999999993</v>
      </c>
      <c r="G135" s="105">
        <f t="shared" ref="G135" si="64">SUM(G130:G134)</f>
        <v>17.3</v>
      </c>
      <c r="H135" s="105">
        <f t="shared" ref="H135" si="65">SUM(H130:H134)</f>
        <v>12.8</v>
      </c>
      <c r="I135" s="105" t="s">
        <v>42</v>
      </c>
      <c r="J135" s="106" t="s">
        <v>42</v>
      </c>
      <c r="K135" s="107">
        <f t="shared" ref="K135" si="66">SUM(K130:K134)</f>
        <v>0</v>
      </c>
      <c r="L135" s="105">
        <f t="shared" ref="L135" si="67">SUM(L130:L134)</f>
        <v>45</v>
      </c>
      <c r="M135" s="105">
        <f t="shared" ref="M135" si="68">SUM(M130:M134)</f>
        <v>90</v>
      </c>
      <c r="N135" s="105">
        <f t="shared" ref="N135" si="69">SUM(N130:N134)</f>
        <v>0</v>
      </c>
      <c r="O135" s="105">
        <f t="shared" ref="O135" si="70">SUM(O130:O134)</f>
        <v>150</v>
      </c>
      <c r="P135" s="108">
        <f t="shared" ref="P135" si="71">SUM(P130:P134)</f>
        <v>4</v>
      </c>
    </row>
    <row r="136" spans="2:16">
      <c r="B136" s="109"/>
      <c r="C136" s="110" t="s">
        <v>43</v>
      </c>
      <c r="D136" s="98"/>
      <c r="E136" s="98"/>
      <c r="F136" s="98">
        <v>12.8</v>
      </c>
      <c r="G136" s="98"/>
      <c r="H136" s="98"/>
      <c r="I136" s="98"/>
      <c r="J136" s="102"/>
      <c r="K136" s="101"/>
      <c r="L136" s="98"/>
      <c r="M136" s="98"/>
      <c r="N136" s="98"/>
      <c r="O136" s="98"/>
      <c r="P136" s="111"/>
    </row>
    <row r="137" spans="2:16" ht="15.75" thickBot="1">
      <c r="B137" s="112"/>
      <c r="C137" s="113" t="s">
        <v>92</v>
      </c>
      <c r="D137" s="149"/>
      <c r="E137" s="149"/>
      <c r="F137" s="149">
        <v>27</v>
      </c>
      <c r="G137" s="149"/>
      <c r="H137" s="149"/>
      <c r="I137" s="149"/>
      <c r="J137" s="150"/>
      <c r="K137" s="151"/>
      <c r="L137" s="149"/>
      <c r="M137" s="149"/>
      <c r="N137" s="149"/>
      <c r="O137" s="149"/>
      <c r="P137" s="152"/>
    </row>
    <row r="138" spans="2:16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</row>
  </sheetData>
  <mergeCells count="14">
    <mergeCell ref="B1:P1"/>
    <mergeCell ref="B2:P2"/>
    <mergeCell ref="K10:P11"/>
    <mergeCell ref="K12:K16"/>
    <mergeCell ref="O13:O14"/>
    <mergeCell ref="L12:N12"/>
    <mergeCell ref="K107:K111"/>
    <mergeCell ref="L107:N107"/>
    <mergeCell ref="O108:O109"/>
    <mergeCell ref="K48:P49"/>
    <mergeCell ref="K50:K54"/>
    <mergeCell ref="L50:N50"/>
    <mergeCell ref="O51:O52"/>
    <mergeCell ref="K105:P106"/>
  </mergeCells>
  <conditionalFormatting sqref="G1:G2 G5:G8 B1:F8 C9 B113:J113 H1:P8 G117:P118 B116:P116 B55:P56 B112:P112 B26:P28 B24:B25 D24:H25 B17:P23 B36:B37 D36:H37 K36:P37 K24:P25 B38:P41 B42 D42:P42 B35:P35 B43:P47 B58:P61 B57 D57:H57 K57:P57 B62 D62:H62 K62:P62 B63:P66 B67:B72 D67:D72 K67:P72 F67:H73 B73:P75 K113:P115">
    <cfRule type="cellIs" dxfId="61" priority="514" stopIfTrue="1" operator="equal">
      <formula>0</formula>
    </cfRule>
  </conditionalFormatting>
  <conditionalFormatting sqref="C104">
    <cfRule type="cellIs" dxfId="60" priority="193" stopIfTrue="1" operator="equal">
      <formula>0</formula>
    </cfRule>
  </conditionalFormatting>
  <conditionalFormatting sqref="B114:B115 F114:H115 B117:E118">
    <cfRule type="cellIs" dxfId="59" priority="192" stopIfTrue="1" operator="equal">
      <formula>0</formula>
    </cfRule>
  </conditionalFormatting>
  <conditionalFormatting sqref="F117">
    <cfRule type="cellIs" dxfId="58" priority="177" stopIfTrue="1" operator="equal">
      <formula>0</formula>
    </cfRule>
  </conditionalFormatting>
  <conditionalFormatting sqref="F118">
    <cfRule type="cellIs" dxfId="57" priority="176" stopIfTrue="1" operator="equal">
      <formula>0</formula>
    </cfRule>
  </conditionalFormatting>
  <conditionalFormatting sqref="F117">
    <cfRule type="cellIs" dxfId="56" priority="175" stopIfTrue="1" operator="equal">
      <formula>0</formula>
    </cfRule>
  </conditionalFormatting>
  <conditionalFormatting sqref="F118">
    <cfRule type="cellIs" dxfId="55" priority="174" stopIfTrue="1" operator="equal">
      <formula>0</formula>
    </cfRule>
  </conditionalFormatting>
  <conditionalFormatting sqref="I24:I25">
    <cfRule type="cellIs" dxfId="54" priority="68" stopIfTrue="1" operator="equal">
      <formula>0</formula>
    </cfRule>
  </conditionalFormatting>
  <conditionalFormatting sqref="J24:J25">
    <cfRule type="cellIs" dxfId="53" priority="67" stopIfTrue="1" operator="equal">
      <formula>0</formula>
    </cfRule>
  </conditionalFormatting>
  <conditionalFormatting sqref="C42">
    <cfRule type="cellIs" dxfId="51" priority="64" stopIfTrue="1" operator="equal">
      <formula>0</formula>
    </cfRule>
  </conditionalFormatting>
  <conditionalFormatting sqref="B10:K10 B11:J16 L13:O13 K12:L12 L14:M14 L15:N15 L16:P16 P13:P15 O12:P12">
    <cfRule type="cellIs" dxfId="50" priority="84" stopIfTrue="1" operator="equal">
      <formula>0</formula>
    </cfRule>
  </conditionalFormatting>
  <conditionalFormatting sqref="B48:K48 B49:J54 L51:O51 K50:L50 L52:M52 L53:N53 L54:P54 P51:P53 O50:P50">
    <cfRule type="cellIs" dxfId="49" priority="82" stopIfTrue="1" operator="equal">
      <formula>0</formula>
    </cfRule>
  </conditionalFormatting>
  <conditionalFormatting sqref="B105:K105 B106:J111 L108:O108 K107:L107 L109:M109 L110:N110 L111:P111 P108:P110 O107:P107">
    <cfRule type="cellIs" dxfId="48" priority="80" stopIfTrue="1" operator="equal">
      <formula>0</formula>
    </cfRule>
  </conditionalFormatting>
  <conditionalFormatting sqref="C67 C70:C71">
    <cfRule type="cellIs" dxfId="47" priority="56" stopIfTrue="1" operator="equal">
      <formula>0</formula>
    </cfRule>
  </conditionalFormatting>
  <conditionalFormatting sqref="C69">
    <cfRule type="cellIs" dxfId="46" priority="54" stopIfTrue="1" operator="equal">
      <formula>0</formula>
    </cfRule>
  </conditionalFormatting>
  <conditionalFormatting sqref="E67:E71">
    <cfRule type="cellIs" dxfId="45" priority="52" stopIfTrue="1" operator="equal">
      <formula>0</formula>
    </cfRule>
  </conditionalFormatting>
  <conditionalFormatting sqref="C25">
    <cfRule type="cellIs" dxfId="44" priority="69" stopIfTrue="1" operator="equal">
      <formula>0</formula>
    </cfRule>
  </conditionalFormatting>
  <conditionalFormatting sqref="I67:J71">
    <cfRule type="cellIs" dxfId="43" priority="50" stopIfTrue="1" operator="equal">
      <formula>0</formula>
    </cfRule>
  </conditionalFormatting>
  <conditionalFormatting sqref="C24">
    <cfRule type="cellIs" dxfId="42" priority="70" stopIfTrue="1" operator="equal">
      <formula>0</formula>
    </cfRule>
  </conditionalFormatting>
  <conditionalFormatting sqref="I36:J37">
    <cfRule type="cellIs" dxfId="41" priority="65" stopIfTrue="1" operator="equal">
      <formula>0</formula>
    </cfRule>
  </conditionalFormatting>
  <conditionalFormatting sqref="B30:B31 D30:H31 K30:P31 B32:P34 B29:P29">
    <cfRule type="cellIs" dxfId="40" priority="63" stopIfTrue="1" operator="equal">
      <formula>0</formula>
    </cfRule>
  </conditionalFormatting>
  <conditionalFormatting sqref="C30:C31">
    <cfRule type="cellIs" dxfId="39" priority="62" stopIfTrue="1" operator="equal">
      <formula>0</formula>
    </cfRule>
  </conditionalFormatting>
  <conditionalFormatting sqref="I30:J31">
    <cfRule type="cellIs" dxfId="38" priority="61" stopIfTrue="1" operator="equal">
      <formula>0</formula>
    </cfRule>
  </conditionalFormatting>
  <conditionalFormatting sqref="C36">
    <cfRule type="cellIs" dxfId="37" priority="60" stopIfTrue="1" operator="equal">
      <formula>0</formula>
    </cfRule>
  </conditionalFormatting>
  <conditionalFormatting sqref="I57:J57">
    <cfRule type="cellIs" dxfId="36" priority="59" stopIfTrue="1" operator="equal">
      <formula>0</formula>
    </cfRule>
  </conditionalFormatting>
  <conditionalFormatting sqref="C62">
    <cfRule type="cellIs" dxfId="35" priority="58" stopIfTrue="1" operator="equal">
      <formula>0</formula>
    </cfRule>
  </conditionalFormatting>
  <conditionalFormatting sqref="I62:J62">
    <cfRule type="cellIs" dxfId="34" priority="57" stopIfTrue="1" operator="equal">
      <formula>0</formula>
    </cfRule>
  </conditionalFormatting>
  <conditionalFormatting sqref="C68">
    <cfRule type="cellIs" dxfId="33" priority="55" stopIfTrue="1" operator="equal">
      <formula>0</formula>
    </cfRule>
  </conditionalFormatting>
  <conditionalFormatting sqref="C72">
    <cfRule type="cellIs" dxfId="32" priority="53" stopIfTrue="1" operator="equal">
      <formula>0</formula>
    </cfRule>
  </conditionalFormatting>
  <conditionalFormatting sqref="E72">
    <cfRule type="cellIs" dxfId="31" priority="51" stopIfTrue="1" operator="equal">
      <formula>0</formula>
    </cfRule>
  </conditionalFormatting>
  <conditionalFormatting sqref="I72:J72">
    <cfRule type="cellIs" dxfId="30" priority="49" stopIfTrue="1" operator="equal">
      <formula>0</formula>
    </cfRule>
  </conditionalFormatting>
  <conditionalFormatting sqref="B86:P86 B87:B91 D87:H91 B92:P94 K87:P91">
    <cfRule type="cellIs" dxfId="29" priority="48" stopIfTrue="1" operator="equal">
      <formula>0</formula>
    </cfRule>
  </conditionalFormatting>
  <conditionalFormatting sqref="L77:L80">
    <cfRule type="cellIs" dxfId="28" priority="38" stopIfTrue="1" operator="equal">
      <formula>0</formula>
    </cfRule>
  </conditionalFormatting>
  <conditionalFormatting sqref="B76:P76 B77:B82 L81:P82 M77:P80 F77:H83 B83:P85 K77:K82">
    <cfRule type="cellIs" dxfId="27" priority="45" stopIfTrue="1" operator="equal">
      <formula>0</formula>
    </cfRule>
  </conditionalFormatting>
  <conditionalFormatting sqref="C87 C89:C90">
    <cfRule type="cellIs" dxfId="26" priority="37" stopIfTrue="1" operator="equal">
      <formula>0</formula>
    </cfRule>
  </conditionalFormatting>
  <conditionalFormatting sqref="B96:B98">
    <cfRule type="cellIs" dxfId="25" priority="32" stopIfTrue="1" operator="equal">
      <formula>0</formula>
    </cfRule>
  </conditionalFormatting>
  <conditionalFormatting sqref="C80:C82 C77">
    <cfRule type="cellIs" dxfId="24" priority="41" stopIfTrue="1" operator="equal">
      <formula>0</formula>
    </cfRule>
  </conditionalFormatting>
  <conditionalFormatting sqref="D77:E82">
    <cfRule type="cellIs" dxfId="23" priority="40" stopIfTrue="1" operator="equal">
      <formula>0</formula>
    </cfRule>
  </conditionalFormatting>
  <conditionalFormatting sqref="I77:J82">
    <cfRule type="cellIs" dxfId="22" priority="39" stopIfTrue="1" operator="equal">
      <formula>0</formula>
    </cfRule>
  </conditionalFormatting>
  <conditionalFormatting sqref="I87:J90">
    <cfRule type="cellIs" dxfId="21" priority="36" stopIfTrue="1" operator="equal">
      <formula>0</formula>
    </cfRule>
  </conditionalFormatting>
  <conditionalFormatting sqref="I91:J91">
    <cfRule type="cellIs" dxfId="20" priority="35" stopIfTrue="1" operator="equal">
      <formula>0</formula>
    </cfRule>
  </conditionalFormatting>
  <conditionalFormatting sqref="B95:P95 F96:P98 B99:P101">
    <cfRule type="cellIs" dxfId="19" priority="34" stopIfTrue="1" operator="equal">
      <formula>0</formula>
    </cfRule>
  </conditionalFormatting>
  <conditionalFormatting sqref="D96:E96 D97:D98">
    <cfRule type="cellIs" dxfId="18" priority="29" stopIfTrue="1" operator="equal">
      <formula>0</formula>
    </cfRule>
  </conditionalFormatting>
  <conditionalFormatting sqref="C96">
    <cfRule type="cellIs" dxfId="17" priority="31" stopIfTrue="1" operator="equal">
      <formula>0</formula>
    </cfRule>
  </conditionalFormatting>
  <conditionalFormatting sqref="C97:C98">
    <cfRule type="cellIs" dxfId="16" priority="30" stopIfTrue="1" operator="equal">
      <formula>0</formula>
    </cfRule>
  </conditionalFormatting>
  <conditionalFormatting sqref="E97:E98">
    <cfRule type="cellIs" dxfId="15" priority="28" stopIfTrue="1" operator="equal">
      <formula>0</formula>
    </cfRule>
  </conditionalFormatting>
  <conditionalFormatting sqref="C114:E114 D115:E115">
    <cfRule type="cellIs" dxfId="14" priority="27" stopIfTrue="1" operator="equal">
      <formula>0</formula>
    </cfRule>
  </conditionalFormatting>
  <conditionalFormatting sqref="I114:J115">
    <cfRule type="cellIs" dxfId="13" priority="26" stopIfTrue="1" operator="equal">
      <formula>0</formula>
    </cfRule>
  </conditionalFormatting>
  <conditionalFormatting sqref="B129:P129 F130:H134 B135:P137 K130:P134">
    <cfRule type="cellIs" dxfId="12" priority="25" stopIfTrue="1" operator="equal">
      <formula>0</formula>
    </cfRule>
  </conditionalFormatting>
  <conditionalFormatting sqref="L120:L123">
    <cfRule type="cellIs" dxfId="11" priority="20" stopIfTrue="1" operator="equal">
      <formula>0</formula>
    </cfRule>
  </conditionalFormatting>
  <conditionalFormatting sqref="B119:P119 B120:B125 L124:P125 M120:P123 F120:H128 B126:E128 I126:P128 K120:K125">
    <cfRule type="cellIs" dxfId="10" priority="24" stopIfTrue="1" operator="equal">
      <formula>0</formula>
    </cfRule>
  </conditionalFormatting>
  <conditionalFormatting sqref="C120:C125">
    <cfRule type="cellIs" dxfId="9" priority="10" stopIfTrue="1" operator="equal">
      <formula>0</formula>
    </cfRule>
  </conditionalFormatting>
  <conditionalFormatting sqref="D120:E125">
    <cfRule type="cellIs" dxfId="8" priority="9" stopIfTrue="1" operator="equal">
      <formula>0</formula>
    </cfRule>
  </conditionalFormatting>
  <conditionalFormatting sqref="I120:J125">
    <cfRule type="cellIs" dxfId="7" priority="8" stopIfTrue="1" operator="equal">
      <formula>0</formula>
    </cfRule>
  </conditionalFormatting>
  <conditionalFormatting sqref="C130:C131">
    <cfRule type="cellIs" dxfId="6" priority="7" stopIfTrue="1" operator="equal">
      <formula>0</formula>
    </cfRule>
  </conditionalFormatting>
  <conditionalFormatting sqref="I130:J134">
    <cfRule type="cellIs" dxfId="5" priority="4" stopIfTrue="1" operator="equal">
      <formula>0</formula>
    </cfRule>
  </conditionalFormatting>
  <conditionalFormatting sqref="B130:B134">
    <cfRule type="cellIs" dxfId="4" priority="6" stopIfTrue="1" operator="equal">
      <formula>0</formula>
    </cfRule>
  </conditionalFormatting>
  <conditionalFormatting sqref="D130:E134">
    <cfRule type="cellIs" dxfId="3" priority="5" stopIfTrue="1" operator="equal">
      <formula>0</formula>
    </cfRule>
  </conditionalFormatting>
  <conditionalFormatting sqref="C37">
    <cfRule type="cellIs" dxfId="2" priority="3" stopIfTrue="1" operator="equal">
      <formula>0</formula>
    </cfRule>
  </conditionalFormatting>
  <conditionalFormatting sqref="C91">
    <cfRule type="cellIs" dxfId="1" priority="2" stopIfTrue="1" operator="equal">
      <formula>0</formula>
    </cfRule>
  </conditionalFormatting>
  <conditionalFormatting sqref="C133:C134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66" fitToHeight="0" orientation="portrait" horizontalDpi="300" verticalDpi="300" r:id="rId1"/>
  <rowBreaks count="2" manualBreakCount="2">
    <brk id="46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5CCF-3143-4210-A06F-3C3DE7AD0240}">
  <dimension ref="B1:G37"/>
  <sheetViews>
    <sheetView workbookViewId="0">
      <selection activeCell="J23" sqref="J23"/>
    </sheetView>
  </sheetViews>
  <sheetFormatPr defaultRowHeight="15"/>
  <cols>
    <col min="3" max="3" width="42.28515625" customWidth="1"/>
    <col min="4" max="4" width="15.140625" customWidth="1"/>
    <col min="5" max="5" width="11.7109375" customWidth="1"/>
    <col min="6" max="6" width="13.42578125" customWidth="1"/>
    <col min="7" max="7" width="12" customWidth="1"/>
  </cols>
  <sheetData>
    <row r="1" spans="2:7" ht="15.75" thickBot="1">
      <c r="C1" s="40" t="s">
        <v>90</v>
      </c>
    </row>
    <row r="2" spans="2:7">
      <c r="B2" s="28" t="s">
        <v>38</v>
      </c>
      <c r="C2" s="29" t="s">
        <v>69</v>
      </c>
      <c r="D2" s="248" t="s">
        <v>70</v>
      </c>
      <c r="E2" s="249"/>
      <c r="F2" s="250" t="s">
        <v>71</v>
      </c>
      <c r="G2" s="249"/>
    </row>
    <row r="3" spans="2:7">
      <c r="B3" s="30"/>
      <c r="C3" s="31" t="s">
        <v>72</v>
      </c>
      <c r="D3" s="33" t="s">
        <v>3</v>
      </c>
      <c r="E3" s="34" t="s">
        <v>73</v>
      </c>
      <c r="F3" s="35" t="s">
        <v>3</v>
      </c>
      <c r="G3" s="36" t="s">
        <v>73</v>
      </c>
    </row>
    <row r="4" spans="2:7" ht="15.75" thickBot="1">
      <c r="B4" s="32"/>
      <c r="C4" s="31" t="s">
        <v>74</v>
      </c>
      <c r="D4" s="33" t="s">
        <v>12</v>
      </c>
      <c r="E4" s="34"/>
      <c r="F4" s="35" t="s">
        <v>75</v>
      </c>
      <c r="G4" s="36"/>
    </row>
    <row r="5" spans="2:7" ht="15.75" thickBot="1">
      <c r="B5" s="11"/>
      <c r="C5" s="12" t="s">
        <v>76</v>
      </c>
      <c r="D5" s="12">
        <v>90</v>
      </c>
      <c r="E5" s="13">
        <v>100</v>
      </c>
      <c r="F5" s="11">
        <v>2690</v>
      </c>
      <c r="G5" s="14">
        <v>100</v>
      </c>
    </row>
    <row r="6" spans="2:7">
      <c r="B6" s="7">
        <v>1</v>
      </c>
      <c r="C6" s="1" t="s">
        <v>77</v>
      </c>
      <c r="D6" s="1"/>
      <c r="E6" s="9"/>
      <c r="F6" s="7"/>
      <c r="G6" s="8"/>
    </row>
    <row r="7" spans="2:7">
      <c r="B7" s="10"/>
      <c r="C7" s="6" t="s">
        <v>78</v>
      </c>
      <c r="D7" s="19">
        <v>51.4</v>
      </c>
      <c r="E7" s="20">
        <v>0.57111111111111112</v>
      </c>
      <c r="F7" s="10">
        <v>1532</v>
      </c>
      <c r="G7" s="24">
        <v>0.56951672862453528</v>
      </c>
    </row>
    <row r="8" spans="2:7">
      <c r="B8" s="3">
        <v>2</v>
      </c>
      <c r="C8" s="2" t="s">
        <v>79</v>
      </c>
      <c r="D8" s="2">
        <v>2</v>
      </c>
      <c r="E8" s="21">
        <v>2.2222222222222223E-2</v>
      </c>
      <c r="F8" s="3">
        <v>59</v>
      </c>
      <c r="G8" s="25">
        <v>2.1933085501858737E-2</v>
      </c>
    </row>
    <row r="9" spans="2:7">
      <c r="B9" s="15">
        <v>3</v>
      </c>
      <c r="C9" s="16" t="s">
        <v>80</v>
      </c>
      <c r="D9" s="16"/>
      <c r="E9" s="22"/>
      <c r="F9" s="15"/>
      <c r="G9" s="26"/>
    </row>
    <row r="10" spans="2:7">
      <c r="B10" s="10"/>
      <c r="C10" s="6" t="s">
        <v>81</v>
      </c>
      <c r="D10" s="6">
        <v>54.3</v>
      </c>
      <c r="E10" s="20">
        <v>0.60333333333333328</v>
      </c>
      <c r="F10" s="10">
        <v>1358</v>
      </c>
      <c r="G10" s="24">
        <v>0.50483271375464689</v>
      </c>
    </row>
    <row r="11" spans="2:7">
      <c r="B11" s="15">
        <v>4</v>
      </c>
      <c r="C11" s="16" t="s">
        <v>82</v>
      </c>
      <c r="D11" s="16"/>
      <c r="E11" s="22"/>
      <c r="F11" s="15"/>
      <c r="G11" s="26"/>
    </row>
    <row r="12" spans="2:7">
      <c r="B12" s="10"/>
      <c r="C12" s="6" t="s">
        <v>83</v>
      </c>
      <c r="D12" s="6">
        <v>5.5</v>
      </c>
      <c r="E12" s="20">
        <v>6.1111111111111109E-2</v>
      </c>
      <c r="F12" s="10">
        <v>163</v>
      </c>
      <c r="G12" s="24">
        <v>6.0594795539033457E-2</v>
      </c>
    </row>
    <row r="13" spans="2:7">
      <c r="B13" s="3">
        <v>5</v>
      </c>
      <c r="C13" s="2" t="s">
        <v>84</v>
      </c>
      <c r="D13" s="2">
        <v>69</v>
      </c>
      <c r="E13" s="21">
        <v>0.76666666666666672</v>
      </c>
      <c r="F13" s="3">
        <v>1725</v>
      </c>
      <c r="G13" s="25">
        <v>0.64126394052044611</v>
      </c>
    </row>
    <row r="14" spans="2:7">
      <c r="B14" s="3">
        <v>6</v>
      </c>
      <c r="C14" s="2" t="s">
        <v>85</v>
      </c>
      <c r="D14" s="2">
        <v>20</v>
      </c>
      <c r="E14" s="21">
        <v>0.22222222222222221</v>
      </c>
      <c r="F14" s="3">
        <v>480</v>
      </c>
      <c r="G14" s="25">
        <v>0.17843866171003717</v>
      </c>
    </row>
    <row r="15" spans="2:7">
      <c r="B15" s="3">
        <v>7</v>
      </c>
      <c r="C15" s="2" t="s">
        <v>86</v>
      </c>
      <c r="D15" s="2">
        <v>0</v>
      </c>
      <c r="E15" s="21">
        <v>0</v>
      </c>
      <c r="F15" s="3">
        <v>0</v>
      </c>
      <c r="G15" s="25">
        <v>0</v>
      </c>
    </row>
    <row r="16" spans="2:7">
      <c r="B16" s="3">
        <v>8</v>
      </c>
      <c r="C16" s="2" t="s">
        <v>87</v>
      </c>
      <c r="D16" s="2">
        <v>2</v>
      </c>
      <c r="E16" s="21">
        <v>2.2222222222222223E-2</v>
      </c>
      <c r="F16" s="3">
        <v>50</v>
      </c>
      <c r="G16" s="25">
        <v>1.858736059479554E-2</v>
      </c>
    </row>
    <row r="17" spans="2:7" ht="30">
      <c r="B17" s="3">
        <v>9</v>
      </c>
      <c r="C17" s="17" t="s">
        <v>88</v>
      </c>
      <c r="D17" s="2">
        <v>5.5</v>
      </c>
      <c r="E17" s="21">
        <v>6.1111111111111109E-2</v>
      </c>
      <c r="F17" s="3">
        <v>138</v>
      </c>
      <c r="G17" s="25">
        <v>5.1301115241635685E-2</v>
      </c>
    </row>
    <row r="18" spans="2:7" ht="30.75" thickBot="1">
      <c r="B18" s="4">
        <v>10</v>
      </c>
      <c r="C18" s="18" t="s">
        <v>89</v>
      </c>
      <c r="D18" s="5">
        <v>68.5</v>
      </c>
      <c r="E18" s="23">
        <v>0.76111111111111107</v>
      </c>
      <c r="F18" s="4">
        <v>1713</v>
      </c>
      <c r="G18" s="27">
        <v>0.63680297397769514</v>
      </c>
    </row>
    <row r="19" spans="2:7">
      <c r="B19" s="37"/>
      <c r="C19" s="38"/>
      <c r="D19" s="37"/>
      <c r="E19" s="39"/>
      <c r="F19" s="37"/>
      <c r="G19" s="39"/>
    </row>
    <row r="20" spans="2:7" ht="15.75" thickBot="1">
      <c r="C20" s="40" t="s">
        <v>91</v>
      </c>
    </row>
    <row r="21" spans="2:7">
      <c r="B21" s="28" t="s">
        <v>38</v>
      </c>
      <c r="C21" s="29" t="s">
        <v>69</v>
      </c>
      <c r="D21" s="248" t="s">
        <v>70</v>
      </c>
      <c r="E21" s="249"/>
      <c r="F21" s="250" t="s">
        <v>71</v>
      </c>
      <c r="G21" s="249"/>
    </row>
    <row r="22" spans="2:7">
      <c r="B22" s="30"/>
      <c r="C22" s="31" t="s">
        <v>72</v>
      </c>
      <c r="D22" s="33" t="s">
        <v>3</v>
      </c>
      <c r="E22" s="34" t="s">
        <v>73</v>
      </c>
      <c r="F22" s="35" t="s">
        <v>3</v>
      </c>
      <c r="G22" s="36" t="s">
        <v>73</v>
      </c>
    </row>
    <row r="23" spans="2:7" ht="15.75" thickBot="1">
      <c r="B23" s="32"/>
      <c r="C23" s="31" t="s">
        <v>74</v>
      </c>
      <c r="D23" s="33" t="s">
        <v>12</v>
      </c>
      <c r="E23" s="34"/>
      <c r="F23" s="35" t="s">
        <v>75</v>
      </c>
      <c r="G23" s="36"/>
    </row>
    <row r="24" spans="2:7" ht="15.75" thickBot="1">
      <c r="B24" s="11"/>
      <c r="C24" s="12" t="s">
        <v>76</v>
      </c>
      <c r="D24" s="12">
        <v>90</v>
      </c>
      <c r="E24" s="13">
        <v>100</v>
      </c>
      <c r="F24" s="11">
        <v>2690</v>
      </c>
      <c r="G24" s="14">
        <v>100</v>
      </c>
    </row>
    <row r="25" spans="2:7">
      <c r="B25" s="7">
        <v>1</v>
      </c>
      <c r="C25" s="1" t="s">
        <v>77</v>
      </c>
      <c r="D25" s="1"/>
      <c r="E25" s="9"/>
      <c r="F25" s="7"/>
      <c r="G25" s="8"/>
    </row>
    <row r="26" spans="2:7">
      <c r="B26" s="10"/>
      <c r="C26" s="6" t="s">
        <v>78</v>
      </c>
      <c r="D26" s="19">
        <v>56.4</v>
      </c>
      <c r="E26" s="20">
        <v>0.62666666666666671</v>
      </c>
      <c r="F26" s="10">
        <v>1533</v>
      </c>
      <c r="G26" s="24">
        <v>0.56988847583643121</v>
      </c>
    </row>
    <row r="27" spans="2:7">
      <c r="B27" s="3">
        <v>2</v>
      </c>
      <c r="C27" s="2" t="s">
        <v>79</v>
      </c>
      <c r="D27" s="2">
        <v>2</v>
      </c>
      <c r="E27" s="21">
        <v>2.2222222222222223E-2</v>
      </c>
      <c r="F27" s="3">
        <v>59</v>
      </c>
      <c r="G27" s="25">
        <v>2.1933085501858737E-2</v>
      </c>
    </row>
    <row r="28" spans="2:7">
      <c r="B28" s="15">
        <v>3</v>
      </c>
      <c r="C28" s="16" t="s">
        <v>80</v>
      </c>
      <c r="D28" s="16"/>
      <c r="E28" s="22"/>
      <c r="F28" s="15"/>
      <c r="G28" s="26"/>
    </row>
    <row r="29" spans="2:7">
      <c r="B29" s="10"/>
      <c r="C29" s="6" t="s">
        <v>81</v>
      </c>
      <c r="D29" s="6">
        <v>54.6</v>
      </c>
      <c r="E29" s="20">
        <v>0.60666666666666669</v>
      </c>
      <c r="F29" s="10">
        <v>1365</v>
      </c>
      <c r="G29" s="24">
        <v>0.50743494423791824</v>
      </c>
    </row>
    <row r="30" spans="2:7">
      <c r="B30" s="15">
        <v>4</v>
      </c>
      <c r="C30" s="16" t="s">
        <v>82</v>
      </c>
      <c r="D30" s="16"/>
      <c r="E30" s="22"/>
      <c r="F30" s="15"/>
      <c r="G30" s="26"/>
    </row>
    <row r="31" spans="2:7">
      <c r="B31" s="10"/>
      <c r="C31" s="6" t="s">
        <v>83</v>
      </c>
      <c r="D31" s="6">
        <v>5.5</v>
      </c>
      <c r="E31" s="20">
        <v>6.1111111111111109E-2</v>
      </c>
      <c r="F31" s="10">
        <v>137</v>
      </c>
      <c r="G31" s="24">
        <v>5.0929368029739776E-2</v>
      </c>
    </row>
    <row r="32" spans="2:7">
      <c r="B32" s="3">
        <v>5</v>
      </c>
      <c r="C32" s="2" t="s">
        <v>84</v>
      </c>
      <c r="D32" s="2">
        <v>69</v>
      </c>
      <c r="E32" s="21">
        <v>0.76666666666666672</v>
      </c>
      <c r="F32" s="3">
        <v>1725</v>
      </c>
      <c r="G32" s="25">
        <v>0.64126394052044611</v>
      </c>
    </row>
    <row r="33" spans="2:7">
      <c r="B33" s="3">
        <v>6</v>
      </c>
      <c r="C33" s="2" t="s">
        <v>85</v>
      </c>
      <c r="D33" s="2">
        <v>20</v>
      </c>
      <c r="E33" s="21">
        <v>0.22222222222222221</v>
      </c>
      <c r="F33" s="3">
        <v>480</v>
      </c>
      <c r="G33" s="25">
        <v>0.17843866171003717</v>
      </c>
    </row>
    <row r="34" spans="2:7">
      <c r="B34" s="3">
        <v>7</v>
      </c>
      <c r="C34" s="2" t="s">
        <v>86</v>
      </c>
      <c r="D34" s="2">
        <v>0</v>
      </c>
      <c r="E34" s="21">
        <v>0</v>
      </c>
      <c r="F34" s="3">
        <v>0</v>
      </c>
      <c r="G34" s="25">
        <v>0</v>
      </c>
    </row>
    <row r="35" spans="2:7">
      <c r="B35" s="3">
        <v>8</v>
      </c>
      <c r="C35" s="2" t="s">
        <v>87</v>
      </c>
      <c r="D35" s="2">
        <v>2</v>
      </c>
      <c r="E35" s="21">
        <v>2.2222222222222223E-2</v>
      </c>
      <c r="F35" s="3">
        <v>50</v>
      </c>
      <c r="G35" s="25">
        <v>1.858736059479554E-2</v>
      </c>
    </row>
    <row r="36" spans="2:7" ht="30">
      <c r="B36" s="3">
        <v>9</v>
      </c>
      <c r="C36" s="17" t="s">
        <v>88</v>
      </c>
      <c r="D36" s="2">
        <v>5.5</v>
      </c>
      <c r="E36" s="21">
        <v>6.1111111111111109E-2</v>
      </c>
      <c r="F36" s="3">
        <v>138</v>
      </c>
      <c r="G36" s="25">
        <v>5.1301115241635685E-2</v>
      </c>
    </row>
    <row r="37" spans="2:7" ht="30.75" thickBot="1">
      <c r="B37" s="4">
        <v>10</v>
      </c>
      <c r="C37" s="18" t="s">
        <v>89</v>
      </c>
      <c r="D37" s="5">
        <v>68.5</v>
      </c>
      <c r="E37" s="23">
        <v>0.76111111111111107</v>
      </c>
      <c r="F37" s="4">
        <v>1713</v>
      </c>
      <c r="G37" s="27">
        <v>0.63680297397769514</v>
      </c>
    </row>
  </sheetData>
  <mergeCells count="4">
    <mergeCell ref="D2:E2"/>
    <mergeCell ref="F2:G2"/>
    <mergeCell ref="D21:E21"/>
    <mergeCell ref="F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Plan studiów</vt:lpstr>
      <vt:lpstr>Tabele podsumowujące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2017-09-07T11:58:59Z</cp:lastPrinted>
  <dcterms:created xsi:type="dcterms:W3CDTF">2017-04-28T16:28:57Z</dcterms:created>
  <dcterms:modified xsi:type="dcterms:W3CDTF">2018-07-06T13:11:47Z</dcterms:modified>
</cp:coreProperties>
</file>