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Plany ra 2018-2019\TOW\"/>
    </mc:Choice>
  </mc:AlternateContent>
  <xr:revisionPtr revIDLastSave="0" documentId="13_ncr:1_{8FA45406-9CDF-4419-A2BF-72F67EB721C5}" xr6:coauthVersionLast="34" xr6:coauthVersionMax="34" xr10:uidLastSave="{00000000-0000-0000-0000-000000000000}"/>
  <bookViews>
    <workbookView xWindow="0" yWindow="0" windowWidth="24000" windowHeight="8925" xr2:uid="{F3BA8AD5-CC9F-4D11-988E-2945784A9DAD}"/>
  </bookViews>
  <sheets>
    <sheet name="Arkusz1" sheetId="1" r:id="rId1"/>
  </sheets>
  <externalReferences>
    <externalReference r:id="rId2"/>
  </externalReferences>
  <definedNames>
    <definedName name="przelicznik">[1]INSTRUKCJA!$D$2</definedName>
  </definedName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34" i="1" l="1"/>
  <c r="N234" i="1" s="1"/>
  <c r="M234" i="1" s="1"/>
  <c r="P233" i="1"/>
  <c r="N233" i="1" s="1"/>
  <c r="M233" i="1" s="1"/>
  <c r="P232" i="1"/>
  <c r="N232" i="1" s="1"/>
  <c r="M232" i="1" s="1"/>
  <c r="P231" i="1"/>
  <c r="N231" i="1" s="1"/>
  <c r="M231" i="1" s="1"/>
  <c r="P206" i="1"/>
  <c r="N206" i="1" s="1"/>
  <c r="M206" i="1" s="1"/>
  <c r="P205" i="1"/>
  <c r="N205" i="1" s="1"/>
  <c r="M205" i="1" s="1"/>
  <c r="P204" i="1"/>
  <c r="N204" i="1" s="1"/>
  <c r="M204" i="1" s="1"/>
  <c r="P203" i="1"/>
  <c r="N203" i="1" s="1"/>
  <c r="M203" i="1" s="1"/>
  <c r="P180" i="1"/>
  <c r="N180" i="1" s="1"/>
  <c r="M180" i="1" s="1"/>
  <c r="P179" i="1"/>
  <c r="N179" i="1" s="1"/>
  <c r="M179" i="1" s="1"/>
  <c r="P178" i="1"/>
  <c r="N178" i="1" s="1"/>
  <c r="M178" i="1" s="1"/>
  <c r="P177" i="1"/>
  <c r="N177" i="1" s="1"/>
  <c r="M177" i="1" s="1"/>
  <c r="P146" i="1"/>
  <c r="N146" i="1" s="1"/>
  <c r="M146" i="1" s="1"/>
  <c r="P145" i="1"/>
  <c r="N145" i="1" s="1"/>
  <c r="M145" i="1" s="1"/>
  <c r="P144" i="1"/>
  <c r="N144" i="1" s="1"/>
  <c r="M144" i="1" s="1"/>
  <c r="P143" i="1"/>
  <c r="N143" i="1" s="1"/>
  <c r="M143" i="1" s="1"/>
  <c r="G231" i="1" l="1"/>
  <c r="H231" i="1" s="1"/>
  <c r="Y231" i="1" s="1"/>
  <c r="L231" i="1" s="1"/>
  <c r="I231" i="1" s="1"/>
  <c r="G232" i="1"/>
  <c r="H232" i="1" s="1"/>
  <c r="Y232" i="1" s="1"/>
  <c r="L232" i="1" s="1"/>
  <c r="I232" i="1" s="1"/>
  <c r="G233" i="1"/>
  <c r="H233" i="1" s="1"/>
  <c r="Y233" i="1" s="1"/>
  <c r="L233" i="1" s="1"/>
  <c r="I233" i="1" s="1"/>
  <c r="G234" i="1"/>
  <c r="H234" i="1" s="1"/>
  <c r="Y234" i="1" s="1"/>
  <c r="L234" i="1" s="1"/>
  <c r="I234" i="1" s="1"/>
  <c r="G203" i="1"/>
  <c r="H203" i="1" s="1"/>
  <c r="Y203" i="1" s="1"/>
  <c r="L203" i="1" s="1"/>
  <c r="I203" i="1" s="1"/>
  <c r="G204" i="1"/>
  <c r="H204" i="1" s="1"/>
  <c r="Y204" i="1" s="1"/>
  <c r="L204" i="1" s="1"/>
  <c r="I204" i="1" s="1"/>
  <c r="G205" i="1"/>
  <c r="H205" i="1" s="1"/>
  <c r="Y205" i="1" s="1"/>
  <c r="L205" i="1" s="1"/>
  <c r="I205" i="1" s="1"/>
  <c r="G206" i="1"/>
  <c r="H206" i="1" s="1"/>
  <c r="Y206" i="1" s="1"/>
  <c r="L206" i="1" s="1"/>
  <c r="I206" i="1" s="1"/>
  <c r="G177" i="1"/>
  <c r="H177" i="1" s="1"/>
  <c r="Y177" i="1" s="1"/>
  <c r="L177" i="1" s="1"/>
  <c r="I177" i="1" s="1"/>
  <c r="G178" i="1"/>
  <c r="H178" i="1" s="1"/>
  <c r="Y178" i="1" s="1"/>
  <c r="L178" i="1" s="1"/>
  <c r="I178" i="1" s="1"/>
  <c r="G179" i="1"/>
  <c r="H179" i="1" s="1"/>
  <c r="Y179" i="1" s="1"/>
  <c r="L179" i="1" s="1"/>
  <c r="I179" i="1" s="1"/>
  <c r="G180" i="1"/>
  <c r="H180" i="1" s="1"/>
  <c r="Y180" i="1" s="1"/>
  <c r="L180" i="1" s="1"/>
  <c r="I180" i="1" s="1"/>
  <c r="G143" i="1"/>
  <c r="H143" i="1" s="1"/>
  <c r="Y143" i="1" s="1"/>
  <c r="L143" i="1" s="1"/>
  <c r="I143" i="1" s="1"/>
  <c r="G144" i="1"/>
  <c r="H144" i="1" s="1"/>
  <c r="Y144" i="1" s="1"/>
  <c r="L144" i="1" s="1"/>
  <c r="I144" i="1" s="1"/>
  <c r="G145" i="1"/>
  <c r="H145" i="1" s="1"/>
  <c r="Y145" i="1" s="1"/>
  <c r="L145" i="1" s="1"/>
  <c r="I145" i="1" s="1"/>
  <c r="G146" i="1"/>
  <c r="H146" i="1" s="1"/>
  <c r="Y146" i="1" s="1"/>
  <c r="L146" i="1" s="1"/>
  <c r="I146" i="1" s="1"/>
</calcChain>
</file>

<file path=xl/sharedStrings.xml><?xml version="1.0" encoding="utf-8"?>
<sst xmlns="http://schemas.openxmlformats.org/spreadsheetml/2006/main" count="1238" uniqueCount="285">
  <si>
    <t>Forma studiów:  stacjonarne</t>
  </si>
  <si>
    <t>Forma kształcenia/poziom studiów: I stopnia</t>
  </si>
  <si>
    <t>Rekrutacja w roku akademickim:</t>
  </si>
  <si>
    <t>2018/2019</t>
  </si>
  <si>
    <t>Rok studiów I</t>
  </si>
  <si>
    <t>Lp.</t>
  </si>
  <si>
    <t>Liczba punktów ECTS</t>
  </si>
  <si>
    <t>Liczba</t>
  </si>
  <si>
    <t xml:space="preserve">Forma </t>
  </si>
  <si>
    <t xml:space="preserve">Status </t>
  </si>
  <si>
    <t>Liczba godzin dydaktycznych</t>
  </si>
  <si>
    <t>Nazwa modułu/</t>
  </si>
  <si>
    <t>Semestr</t>
  </si>
  <si>
    <t>ogółem</t>
  </si>
  <si>
    <t>z bezpośrednim</t>
  </si>
  <si>
    <t>samodzielna</t>
  </si>
  <si>
    <t>punktów</t>
  </si>
  <si>
    <t>.zaliczenia</t>
  </si>
  <si>
    <t>przedmiotu:</t>
  </si>
  <si>
    <t>Razem</t>
  </si>
  <si>
    <t>w tym: kontakt z nauczycielem</t>
  </si>
  <si>
    <t xml:space="preserve">Praca </t>
  </si>
  <si>
    <t>przedmiotu</t>
  </si>
  <si>
    <t>udziałem</t>
  </si>
  <si>
    <t>praca</t>
  </si>
  <si>
    <t xml:space="preserve">ECTS </t>
  </si>
  <si>
    <t>.obligatoryjny</t>
  </si>
  <si>
    <t>godzin</t>
  </si>
  <si>
    <t>w tym:  zajęcia zorganizowane</t>
  </si>
  <si>
    <t>inne*</t>
  </si>
  <si>
    <t>nauczyciela</t>
  </si>
  <si>
    <t>studenta</t>
  </si>
  <si>
    <t>za zajęcia</t>
  </si>
  <si>
    <t>EGZ</t>
  </si>
  <si>
    <t>(O)</t>
  </si>
  <si>
    <t>dydaktycznych</t>
  </si>
  <si>
    <t>Wykłady</t>
  </si>
  <si>
    <t>Ćw.</t>
  </si>
  <si>
    <t>praca dyplomowa</t>
  </si>
  <si>
    <t>akademckiego</t>
  </si>
  <si>
    <t>praktyczne</t>
  </si>
  <si>
    <t>ZAL OC</t>
  </si>
  <si>
    <t>lub</t>
  </si>
  <si>
    <t>kontaktowych</t>
  </si>
  <si>
    <t>zorganiz.</t>
  </si>
  <si>
    <t>ćwiczenia**</t>
  </si>
  <si>
    <t>audytor.</t>
  </si>
  <si>
    <t>ćw.</t>
  </si>
  <si>
    <t>praktyka</t>
  </si>
  <si>
    <t>ZAL</t>
  </si>
  <si>
    <t>.fakultatywny</t>
  </si>
  <si>
    <t>z nauczycielem</t>
  </si>
  <si>
    <t>seminar.</t>
  </si>
  <si>
    <t>lab.</t>
  </si>
  <si>
    <t>projekt.</t>
  </si>
  <si>
    <t>terenowe</t>
  </si>
  <si>
    <t>(F)</t>
  </si>
  <si>
    <t>Grupa treści</t>
  </si>
  <si>
    <t>I</t>
  </si>
  <si>
    <t>Wymagania Ogólne</t>
  </si>
  <si>
    <t>1.</t>
  </si>
  <si>
    <t>Technologia informacyjna</t>
  </si>
  <si>
    <t>O</t>
  </si>
  <si>
    <t>2.</t>
  </si>
  <si>
    <t>F</t>
  </si>
  <si>
    <t xml:space="preserve">   Liczba pkt ECTS/ godz.dyd.   (ogółem)</t>
  </si>
  <si>
    <t>x</t>
  </si>
  <si>
    <t>II</t>
  </si>
  <si>
    <t>Podstawowe</t>
  </si>
  <si>
    <t>Fizyka</t>
  </si>
  <si>
    <t>3.</t>
  </si>
  <si>
    <t>4.</t>
  </si>
  <si>
    <t>Chemia żywności</t>
  </si>
  <si>
    <t>5.</t>
  </si>
  <si>
    <t>Prowadzenie działalności gospodarczej</t>
  </si>
  <si>
    <t>III</t>
  </si>
  <si>
    <t>Kierunkowe</t>
  </si>
  <si>
    <t>V</t>
  </si>
  <si>
    <t xml:space="preserve">Inne wymagania </t>
  </si>
  <si>
    <t>Szkolenie w zakresie BHP</t>
  </si>
  <si>
    <t>Język obcy B2/1</t>
  </si>
  <si>
    <t>Mikrobiologia</t>
  </si>
  <si>
    <t>Etykieta</t>
  </si>
  <si>
    <t>Ergonomia</t>
  </si>
  <si>
    <t>Ochrona własności intelektualnej</t>
  </si>
  <si>
    <t>Rok studiów II</t>
  </si>
  <si>
    <t>Język obcy B2/2</t>
  </si>
  <si>
    <t>Analiza sensoryczna</t>
  </si>
  <si>
    <t>Ogólna technologia żywności</t>
  </si>
  <si>
    <t>Język obcy B2/3</t>
  </si>
  <si>
    <t>IV</t>
  </si>
  <si>
    <t>Wychowanie fizyczne</t>
  </si>
  <si>
    <t>Prawo żywnościowe</t>
  </si>
  <si>
    <t>Rok studiów III</t>
  </si>
  <si>
    <t>Język obcy B2/4</t>
  </si>
  <si>
    <t>VI</t>
  </si>
  <si>
    <t>Seminarium kierunkowe</t>
  </si>
  <si>
    <t>Praktyka zawodowa</t>
  </si>
  <si>
    <t>Rok studiów IV</t>
  </si>
  <si>
    <t>VII</t>
  </si>
  <si>
    <t>Seminarium dyplomowe</t>
  </si>
  <si>
    <t>Praca dyplomowa</t>
  </si>
  <si>
    <t>Kod przedmiotu</t>
  </si>
  <si>
    <t>1700SX-MK-BHP</t>
  </si>
  <si>
    <t>1700SX-MK-ETYKIETA</t>
  </si>
  <si>
    <t>37-00-30-II</t>
  </si>
  <si>
    <t>37-00-30-IV</t>
  </si>
  <si>
    <t>Cykl 2018Z</t>
  </si>
  <si>
    <t>Cykl 2019L</t>
  </si>
  <si>
    <t>Cykl 2020Z</t>
  </si>
  <si>
    <t>Cykl 2020L</t>
  </si>
  <si>
    <t>Cykl 2021Z</t>
  </si>
  <si>
    <t xml:space="preserve"> Plan studiów na kierunku TOWAROZNAWSTWO</t>
  </si>
  <si>
    <t>Załącznik Nr 3 do Uchwały Nr 252 RW NoŻ z dnia 11.05.2018 r. (plan obowiązuje od 1.10.2018 r.)</t>
  </si>
  <si>
    <t>Profil kształcenia: praktyczny</t>
  </si>
  <si>
    <t>Uzyskane kwalifikacje: poziom 6 Polskiej Ramy Kwalifikacji</t>
  </si>
  <si>
    <t xml:space="preserve">Obszar kształcenia: nauki społeczne oraz nauki rolnicze, leśne  i weterynaryjne </t>
  </si>
  <si>
    <t>Repetytorium (matematyka/fizyka/chemia)</t>
  </si>
  <si>
    <r>
      <t xml:space="preserve">   Liczba pkt ECTS/ godz.dyd. (</t>
    </r>
    <r>
      <rPr>
        <sz val="8"/>
        <rFont val="Arial"/>
        <family val="2"/>
        <charset val="238"/>
      </rPr>
      <t>zajęcia praktyczne)</t>
    </r>
  </si>
  <si>
    <r>
      <t xml:space="preserve">    Liczba pkt ECTS/ godz.dyd.  </t>
    </r>
    <r>
      <rPr>
        <sz val="8"/>
        <rFont val="Arial"/>
        <family val="2"/>
        <charset val="238"/>
      </rPr>
      <t>(przedmioty fakultatywne)</t>
    </r>
  </si>
  <si>
    <t>Matematyka</t>
  </si>
  <si>
    <t>Chemia ogólna</t>
  </si>
  <si>
    <t>Podstawy ekologii</t>
  </si>
  <si>
    <t>Wstęp do towaroznawstwa</t>
  </si>
  <si>
    <t>Elementy prawa</t>
  </si>
  <si>
    <t>Podstawy ekonomii</t>
  </si>
  <si>
    <t>Podstawy metrologii</t>
  </si>
  <si>
    <t>Informacja patentowa</t>
  </si>
  <si>
    <t>zal oc</t>
  </si>
  <si>
    <t>zal</t>
  </si>
  <si>
    <t>1719S1-MATEMh</t>
  </si>
  <si>
    <t>1719S1-TECHNINFh</t>
  </si>
  <si>
    <t>1719S1-CHEMIAOGOh</t>
  </si>
  <si>
    <t>1719S1-PODEKh</t>
  </si>
  <si>
    <t>1719S1-WDTh</t>
  </si>
  <si>
    <t>1719S1-ANSENh</t>
  </si>
  <si>
    <t>1719S1-PODEh</t>
  </si>
  <si>
    <t>1719S1-ELEMEPRAWAh</t>
  </si>
  <si>
    <t>1719S1-PODSMh</t>
  </si>
  <si>
    <t>1700SX-INP</t>
  </si>
  <si>
    <t xml:space="preserve">Przedmiot ogólnouczelniany 1 </t>
  </si>
  <si>
    <t>Statystyka</t>
  </si>
  <si>
    <t>Chemia organiczna z biochemią żywności</t>
  </si>
  <si>
    <t>Grafika inżynierska</t>
  </si>
  <si>
    <t>Podstawy organizacji i zarządzania</t>
  </si>
  <si>
    <t>Podstawy marketingu</t>
  </si>
  <si>
    <t>Komunikacja w biznesie</t>
  </si>
  <si>
    <t>0000SX-MODI</t>
  </si>
  <si>
    <t>1700SX-MK-ERGON </t>
  </si>
  <si>
    <t>1700SX-MK-OWI </t>
  </si>
  <si>
    <t>1719S1-STATYh</t>
  </si>
  <si>
    <t>1719S1-FIZYKAh</t>
  </si>
  <si>
    <t>1719S1-CHOBZh</t>
  </si>
  <si>
    <t>1719S1-GRAFIINZh</t>
  </si>
  <si>
    <t>1719S1-PDGh</t>
  </si>
  <si>
    <t>1719S1-PODMARh</t>
  </si>
  <si>
    <t>1719S1-PODORIZah</t>
  </si>
  <si>
    <t>1719S1-KOMBh</t>
  </si>
  <si>
    <t>37-00-30-I </t>
  </si>
  <si>
    <t>Inżynieria materiałowa</t>
  </si>
  <si>
    <t>Podstawowe metody analizy żywności</t>
  </si>
  <si>
    <t>Rachunkowość</t>
  </si>
  <si>
    <t>Normalizacja, akredytacja, certyfikacja</t>
  </si>
  <si>
    <t>1719S1-MIKROBh</t>
  </si>
  <si>
    <t>1719S1-INZMATh</t>
  </si>
  <si>
    <t>1719S1-CHEMZh</t>
  </si>
  <si>
    <t>1719S1- PMAZh</t>
  </si>
  <si>
    <t>1719S1-RACHh</t>
  </si>
  <si>
    <t>1719S1-PRZh</t>
  </si>
  <si>
    <t>1719S1-OTZh</t>
  </si>
  <si>
    <t>1719S1- NACh</t>
  </si>
  <si>
    <t>Aparatura i inżynieria procesów produkcyjnych</t>
  </si>
  <si>
    <t>Przetwórstwo surowców zwierzęcych I (mięso)</t>
  </si>
  <si>
    <t>Przetwórstwo surowców roślinnych</t>
  </si>
  <si>
    <t>Elementy toksykologii</t>
  </si>
  <si>
    <t>Zarządzanie jakością</t>
  </si>
  <si>
    <t>Specjalnościowe MENEDŻER PRODUKTU</t>
  </si>
  <si>
    <t>Podstawy badań rynku</t>
  </si>
  <si>
    <t>Zarządzanie produktem i usługą</t>
  </si>
  <si>
    <t>Substancje dodatkowe w kształtowaniu jakości żywności</t>
  </si>
  <si>
    <r>
      <t>37-00-30-III</t>
    </r>
    <r>
      <rPr>
        <sz val="9"/>
        <color rgb="FF333333"/>
        <rFont val="Calibri"/>
        <family val="2"/>
        <charset val="238"/>
        <scheme val="minor"/>
      </rPr>
      <t> </t>
    </r>
  </si>
  <si>
    <t>38-00S1-WF</t>
  </si>
  <si>
    <t>1719S1-AIIPPh</t>
  </si>
  <si>
    <t>1719S1-PSZIh</t>
  </si>
  <si>
    <t>1719S1-PSRh</t>
  </si>
  <si>
    <t>1719S1-ELEMTh</t>
  </si>
  <si>
    <t>1719S1-ZAJ</t>
  </si>
  <si>
    <t>Specjalnościowe MENEDŻER LABORATORIUM BADAŃ ŻYWNOŚCI</t>
  </si>
  <si>
    <t>Walidacja metod analitycznych</t>
  </si>
  <si>
    <t>Practicum mikrobiologiczne</t>
  </si>
  <si>
    <t>Techniki pobierania i przygotowywania próbek do badań</t>
  </si>
  <si>
    <t>Analiza substancji obcych w żywności</t>
  </si>
  <si>
    <t>1719S1-WALIDh</t>
  </si>
  <si>
    <t>1719S1-PRMIh</t>
  </si>
  <si>
    <t>1719S1-TPPPBh</t>
  </si>
  <si>
    <t>1719S1- ANSh</t>
  </si>
  <si>
    <t>1719S1-ZPUh</t>
  </si>
  <si>
    <t>1719S1-SDKJZh</t>
  </si>
  <si>
    <t>1719S1-PBRh</t>
  </si>
  <si>
    <t>Przetwórstwo surowców zwierzęcych II (mleko)</t>
  </si>
  <si>
    <t>Towaroznawstwo artykułów przemysłowych</t>
  </si>
  <si>
    <t>Bezpieczeństwo żywności</t>
  </si>
  <si>
    <t>Towaroznawstwo żywności</t>
  </si>
  <si>
    <t>Logistyka z dystrybucją</t>
  </si>
  <si>
    <t>Marketing produktu</t>
  </si>
  <si>
    <t>Procedury celne</t>
  </si>
  <si>
    <t>Morfologia i analiza trendów</t>
  </si>
  <si>
    <t>Chromatografia cieczowa</t>
  </si>
  <si>
    <t>Chromatografia gazowa</t>
  </si>
  <si>
    <t>Analiza statystyczna wyników badań laboratoryjnych</t>
  </si>
  <si>
    <t>Metody spektroskopowe</t>
  </si>
  <si>
    <t>1719S1-PSZIIh</t>
  </si>
  <si>
    <t>1719S1-TAPRZh</t>
  </si>
  <si>
    <t>1719S1-BEZZh</t>
  </si>
  <si>
    <t>1719S1-SEMKIERh</t>
  </si>
  <si>
    <t>1719S1-CHRCh</t>
  </si>
  <si>
    <t>1719S1-CHRGh</t>
  </si>
  <si>
    <t>1719S1-ASWBLh</t>
  </si>
  <si>
    <t>1719S1-METSh</t>
  </si>
  <si>
    <t>1719S1-LIDh</t>
  </si>
  <si>
    <t>1719S1-MPRh</t>
  </si>
  <si>
    <t>1719S1-PRCh</t>
  </si>
  <si>
    <t>1719S1-MATh</t>
  </si>
  <si>
    <t>Cykl 2021L</t>
  </si>
  <si>
    <t>warsztaty językowe a)Quality management systems lub b)Commodity Science</t>
  </si>
  <si>
    <t>Audyt systemów zarządzania</t>
  </si>
  <si>
    <t>Zarządzanie zasobami ludzkimi</t>
  </si>
  <si>
    <t>Gospodarka energią i środowiskiem</t>
  </si>
  <si>
    <t>Seminarium specjalnościowe</t>
  </si>
  <si>
    <t>Ekonomiczne aspekty działalności laboratorium</t>
  </si>
  <si>
    <t>Akredytacja laboratorium badawczego</t>
  </si>
  <si>
    <t>1719S1-PKWh                    a) 1719S1-QMSh               b) 1719S1-COMh</t>
  </si>
  <si>
    <t>1719S1-ASYZ</t>
  </si>
  <si>
    <t>1719S1-EADLh</t>
  </si>
  <si>
    <t>1719S1- ALBh</t>
  </si>
  <si>
    <t>1719S1-MK-SEMSh</t>
  </si>
  <si>
    <t>1719S1-PZAWh</t>
  </si>
  <si>
    <t>1719S1-ZZLh</t>
  </si>
  <si>
    <t>1719S1-GESh</t>
  </si>
  <si>
    <t>Cykl 2022Z</t>
  </si>
  <si>
    <t>Ekologia produktów</t>
  </si>
  <si>
    <t>Towaroznawstwo opakowań</t>
  </si>
  <si>
    <t>Analiza instrumentalna</t>
  </si>
  <si>
    <t>Trendy w produkcji żywności</t>
  </si>
  <si>
    <t>Przechowalnictwo i magazynowanie</t>
  </si>
  <si>
    <t>Prezentacja produktu i sprzedaż</t>
  </si>
  <si>
    <t>Analiza specjacyjna</t>
  </si>
  <si>
    <t>Mikrobiologia prognostyczna</t>
  </si>
  <si>
    <t>1719S1-EKPh</t>
  </si>
  <si>
    <t>1719S1-TOPAKh</t>
  </si>
  <si>
    <t>1719S1-ANINSh</t>
  </si>
  <si>
    <t>1719S1-ASPECh</t>
  </si>
  <si>
    <t>1719S1-MIKPh</t>
  </si>
  <si>
    <t>1719S1-MK-SEMDYPh</t>
  </si>
  <si>
    <t>1719S1-TPZh</t>
  </si>
  <si>
    <t>1719S1- PRZMh</t>
  </si>
  <si>
    <t>1719S1-PPSh</t>
  </si>
  <si>
    <t>1719S1-PRD</t>
  </si>
  <si>
    <t>1700S1-REP (1719S1-REPEZMAh/1719S1-REPZFIh/1719S1-REPZCHh</t>
  </si>
  <si>
    <t>Katedra Mleczarstwa i Zarządzania Jakością</t>
  </si>
  <si>
    <t>Katedra Towaroznawstwa i Badań Żywności</t>
  </si>
  <si>
    <t>Katedra Fizyki i Biofizyki</t>
  </si>
  <si>
    <t>Katedra Biochemii Żywności</t>
  </si>
  <si>
    <t>Katedra Inżynierii i Aparatury Procesowej</t>
  </si>
  <si>
    <t>Katedra Mikroekonomii</t>
  </si>
  <si>
    <t>Katedra Mikrobiologii Przemysłowej i Żywności</t>
  </si>
  <si>
    <t>Katedra Towaroznawstwa WNE</t>
  </si>
  <si>
    <t>Katedra Biotechnologii Żywności</t>
  </si>
  <si>
    <t>Katedra Chemii i Technologii Mięsa</t>
  </si>
  <si>
    <t>Katedra Przetwórstwa i Chemii Surowców Roślinnych</t>
  </si>
  <si>
    <t>Katedra Inzynierii i Aparatury Procesowej</t>
  </si>
  <si>
    <t>Katedra Chemii WKŚiR</t>
  </si>
  <si>
    <t>Katedra Prawa Człowieka, Prawa Europejskiego i Kanonicznego WPiA</t>
  </si>
  <si>
    <t>Katedra Matematyki Stosowanej</t>
  </si>
  <si>
    <t>Katedra Analizy Rynku i Marketingu</t>
  </si>
  <si>
    <t>Studium Języków Obcych</t>
  </si>
  <si>
    <t>Katedra Algebry i Geometrii WMiI/Katedra Fizyki i Biofizyki/Katedra Chemii WKŚiR</t>
  </si>
  <si>
    <t>Katedra Analizy i Równań Różniczkowych WMiI</t>
  </si>
  <si>
    <t>Katedra Towaroznawsttwa WNE</t>
  </si>
  <si>
    <t>Katedra Rachunkowości WNE</t>
  </si>
  <si>
    <t>Katedra towaroznawstwaWNE</t>
  </si>
  <si>
    <t>Katedra Mleczarstwa i zarządzania Jakością</t>
  </si>
  <si>
    <t>Katedra Ekonomikii Przedsiębierstw WNE</t>
  </si>
  <si>
    <t>Instytut Filozofii WH</t>
  </si>
  <si>
    <t>Katedra Mikroekonomii WNE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</si>
</sst>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9"/>
      <name val="Arial"/>
      <family val="2"/>
      <charset val="238"/>
    </font>
    <font>
      <i/>
      <sz val="7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Czcionka tekstu podstawowego"/>
      <charset val="238"/>
    </font>
    <font>
      <sz val="11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i/>
      <sz val="9"/>
      <color rgb="FF333333"/>
      <name val="Calibri"/>
      <family val="2"/>
      <charset val="238"/>
      <scheme val="minor"/>
    </font>
    <font>
      <sz val="9"/>
      <color rgb="FF333333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11"/>
      <name val="Czcionka tekstu podstawowego"/>
      <charset val="238"/>
    </font>
    <font>
      <sz val="1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indexed="8"/>
      <name val="Czcionka tekstu podstawowego"/>
    </font>
    <font>
      <sz val="11"/>
      <name val="Czcionka tekstu podstawowego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334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2" fillId="0" borderId="1" xfId="0" applyFont="1" applyBorder="1"/>
    <xf numFmtId="0" fontId="2" fillId="0" borderId="9" xfId="0" applyFont="1" applyBorder="1"/>
    <xf numFmtId="0" fontId="3" fillId="0" borderId="9" xfId="0" applyFont="1" applyBorder="1"/>
    <xf numFmtId="0" fontId="0" fillId="0" borderId="9" xfId="0" applyBorder="1"/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wrapText="1"/>
    </xf>
    <xf numFmtId="0" fontId="3" fillId="0" borderId="0" xfId="0" applyFont="1" applyBorder="1" applyAlignment="1" applyProtection="1">
      <alignment wrapText="1"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/>
    <xf numFmtId="0" fontId="0" fillId="0" borderId="1" xfId="0" applyFill="1" applyBorder="1"/>
    <xf numFmtId="0" fontId="3" fillId="0" borderId="7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38" xfId="0" applyFont="1" applyFill="1" applyBorder="1"/>
    <xf numFmtId="0" fontId="0" fillId="0" borderId="21" xfId="0" applyFill="1" applyBorder="1" applyAlignment="1">
      <alignment horizontal="left"/>
    </xf>
    <xf numFmtId="0" fontId="10" fillId="2" borderId="20" xfId="0" applyFont="1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11" fillId="2" borderId="20" xfId="0" applyFont="1" applyFill="1" applyBorder="1" applyAlignment="1">
      <alignment horizontal="center" wrapText="1"/>
    </xf>
    <xf numFmtId="0" fontId="0" fillId="0" borderId="27" xfId="0" applyFill="1" applyBorder="1" applyAlignment="1">
      <alignment horizontal="left"/>
    </xf>
    <xf numFmtId="0" fontId="3" fillId="0" borderId="28" xfId="0" applyFont="1" applyFill="1" applyBorder="1"/>
    <xf numFmtId="0" fontId="0" fillId="0" borderId="22" xfId="0" applyFill="1" applyBorder="1"/>
    <xf numFmtId="0" fontId="0" fillId="0" borderId="30" xfId="0" applyFill="1" applyBorder="1" applyAlignment="1">
      <alignment horizontal="left"/>
    </xf>
    <xf numFmtId="0" fontId="6" fillId="0" borderId="31" xfId="0" applyFont="1" applyFill="1" applyBorder="1"/>
    <xf numFmtId="0" fontId="3" fillId="0" borderId="9" xfId="0" applyFont="1" applyFill="1" applyBorder="1" applyAlignment="1">
      <alignment horizontal="left"/>
    </xf>
    <xf numFmtId="0" fontId="2" fillId="0" borderId="22" xfId="0" applyFont="1" applyFill="1" applyBorder="1" applyProtection="1">
      <protection locked="0"/>
    </xf>
    <xf numFmtId="0" fontId="2" fillId="0" borderId="20" xfId="0" applyFont="1" applyFill="1" applyBorder="1" applyProtection="1">
      <protection locked="0"/>
    </xf>
    <xf numFmtId="0" fontId="0" fillId="0" borderId="2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7" xfId="0" applyBorder="1" applyAlignment="1">
      <alignment horizontal="left"/>
    </xf>
    <xf numFmtId="0" fontId="3" fillId="0" borderId="28" xfId="0" applyFont="1" applyBorder="1"/>
    <xf numFmtId="0" fontId="0" fillId="0" borderId="22" xfId="0" applyBorder="1"/>
    <xf numFmtId="0" fontId="0" fillId="0" borderId="30" xfId="0" applyBorder="1" applyAlignment="1">
      <alignment horizontal="left"/>
    </xf>
    <xf numFmtId="0" fontId="6" fillId="0" borderId="31" xfId="0" applyFont="1" applyBorder="1"/>
    <xf numFmtId="0" fontId="3" fillId="0" borderId="39" xfId="0" applyFont="1" applyFill="1" applyBorder="1"/>
    <xf numFmtId="0" fontId="2" fillId="0" borderId="26" xfId="0" applyFont="1" applyFill="1" applyBorder="1" applyProtection="1">
      <protection locked="0"/>
    </xf>
    <xf numFmtId="0" fontId="0" fillId="0" borderId="40" xfId="0" applyFill="1" applyBorder="1"/>
    <xf numFmtId="0" fontId="0" fillId="0" borderId="21" xfId="0" applyFill="1" applyBorder="1"/>
    <xf numFmtId="0" fontId="0" fillId="0" borderId="34" xfId="0" applyFill="1" applyBorder="1"/>
    <xf numFmtId="0" fontId="10" fillId="2" borderId="20" xfId="0" applyFont="1" applyFill="1" applyBorder="1" applyAlignment="1">
      <alignment horizontal="left"/>
    </xf>
    <xf numFmtId="0" fontId="10" fillId="3" borderId="20" xfId="0" applyFont="1" applyFill="1" applyBorder="1" applyAlignment="1">
      <alignment horizontal="left"/>
    </xf>
    <xf numFmtId="0" fontId="12" fillId="2" borderId="20" xfId="0" applyFont="1" applyFill="1" applyBorder="1" applyAlignment="1">
      <alignment horizontal="left"/>
    </xf>
    <xf numFmtId="0" fontId="0" fillId="0" borderId="22" xfId="0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 horizontal="center"/>
      <protection locked="0"/>
    </xf>
    <xf numFmtId="0" fontId="0" fillId="0" borderId="28" xfId="0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5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 applyProtection="1">
      <alignment horizontal="center"/>
      <protection locked="0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8" xfId="0" applyFill="1" applyBorder="1"/>
    <xf numFmtId="0" fontId="0" fillId="0" borderId="38" xfId="0" applyFill="1" applyBorder="1" applyAlignment="1">
      <alignment horizontal="center"/>
    </xf>
    <xf numFmtId="0" fontId="0" fillId="0" borderId="46" xfId="0" applyFill="1" applyBorder="1" applyAlignment="1" applyProtection="1">
      <alignment horizontal="center"/>
      <protection locked="0"/>
    </xf>
    <xf numFmtId="0" fontId="0" fillId="0" borderId="4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26" xfId="0" applyFill="1" applyBorder="1" applyAlignment="1" applyProtection="1">
      <alignment horizontal="center"/>
      <protection locked="0"/>
    </xf>
    <xf numFmtId="0" fontId="3" fillId="0" borderId="38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" fillId="0" borderId="26" xfId="0" applyFont="1" applyFill="1" applyBorder="1" applyAlignment="1" applyProtection="1">
      <alignment horizontal="center"/>
      <protection locked="0"/>
    </xf>
    <xf numFmtId="0" fontId="2" fillId="0" borderId="33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/>
    </xf>
    <xf numFmtId="0" fontId="6" fillId="0" borderId="19" xfId="0" applyFont="1" applyFill="1" applyBorder="1"/>
    <xf numFmtId="0" fontId="0" fillId="0" borderId="37" xfId="0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 horizontal="center"/>
    </xf>
    <xf numFmtId="0" fontId="0" fillId="0" borderId="50" xfId="0" applyFill="1" applyBorder="1"/>
    <xf numFmtId="0" fontId="0" fillId="0" borderId="50" xfId="0" applyBorder="1" applyAlignment="1">
      <alignment wrapText="1"/>
    </xf>
    <xf numFmtId="0" fontId="0" fillId="0" borderId="50" xfId="0" applyBorder="1" applyAlignment="1">
      <alignment horizontal="center" vertical="center"/>
    </xf>
    <xf numFmtId="0" fontId="11" fillId="0" borderId="26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2" fillId="0" borderId="19" xfId="0" applyFont="1" applyFill="1" applyBorder="1" applyProtection="1">
      <protection locked="0"/>
    </xf>
    <xf numFmtId="0" fontId="0" fillId="0" borderId="26" xfId="0" applyFill="1" applyBorder="1"/>
    <xf numFmtId="0" fontId="0" fillId="0" borderId="28" xfId="0" applyFill="1" applyBorder="1" applyAlignment="1">
      <alignment wrapText="1"/>
    </xf>
    <xf numFmtId="0" fontId="14" fillId="0" borderId="20" xfId="0" applyFont="1" applyBorder="1" applyAlignment="1">
      <alignment wrapText="1"/>
    </xf>
    <xf numFmtId="0" fontId="2" fillId="0" borderId="20" xfId="0" applyNumberFormat="1" applyFont="1" applyFill="1" applyBorder="1" applyProtection="1">
      <protection locked="0"/>
    </xf>
    <xf numFmtId="0" fontId="18" fillId="2" borderId="20" xfId="0" applyFont="1" applyFill="1" applyBorder="1" applyAlignment="1">
      <alignment horizontal="center" wrapText="1"/>
    </xf>
    <xf numFmtId="0" fontId="2" fillId="0" borderId="22" xfId="0" applyFont="1" applyFill="1" applyBorder="1"/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 applyProtection="1">
      <alignment horizontal="center"/>
      <protection locked="0"/>
    </xf>
    <xf numFmtId="0" fontId="2" fillId="0" borderId="4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38" xfId="0" applyFont="1" applyFill="1" applyBorder="1"/>
    <xf numFmtId="0" fontId="2" fillId="0" borderId="38" xfId="0" applyFont="1" applyFill="1" applyBorder="1" applyAlignment="1">
      <alignment horizontal="center"/>
    </xf>
    <xf numFmtId="0" fontId="2" fillId="0" borderId="46" xfId="0" applyFont="1" applyFill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0" fillId="0" borderId="20" xfId="0" applyFont="1" applyFill="1" applyBorder="1" applyAlignment="1" applyProtection="1">
      <alignment horizontal="center"/>
      <protection locked="0"/>
    </xf>
    <xf numFmtId="0" fontId="2" fillId="0" borderId="26" xfId="1" applyNumberFormat="1" applyFont="1" applyFill="1" applyBorder="1" applyProtection="1"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0" fillId="0" borderId="38" xfId="0" applyBorder="1" applyAlignment="1">
      <alignment wrapText="1"/>
    </xf>
    <xf numFmtId="0" fontId="0" fillId="0" borderId="38" xfId="0" applyBorder="1" applyAlignment="1">
      <alignment horizontal="center" vertical="center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51" xfId="0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0" borderId="19" xfId="0" applyFont="1" applyBorder="1" applyAlignment="1">
      <alignment wrapText="1"/>
    </xf>
    <xf numFmtId="0" fontId="21" fillId="0" borderId="20" xfId="0" applyFont="1" applyBorder="1" applyAlignment="1">
      <alignment wrapText="1"/>
    </xf>
    <xf numFmtId="0" fontId="21" fillId="0" borderId="22" xfId="0" applyFont="1" applyBorder="1" applyAlignment="1">
      <alignment wrapText="1"/>
    </xf>
    <xf numFmtId="0" fontId="22" fillId="0" borderId="22" xfId="0" applyFont="1" applyFill="1" applyBorder="1" applyAlignment="1">
      <alignment wrapText="1"/>
    </xf>
    <xf numFmtId="0" fontId="22" fillId="0" borderId="28" xfId="0" applyFont="1" applyBorder="1" applyAlignment="1">
      <alignment wrapText="1"/>
    </xf>
    <xf numFmtId="0" fontId="22" fillId="0" borderId="26" xfId="0" applyFont="1" applyBorder="1" applyAlignment="1">
      <alignment wrapText="1"/>
    </xf>
    <xf numFmtId="0" fontId="22" fillId="0" borderId="19" xfId="0" applyFont="1" applyBorder="1" applyAlignment="1">
      <alignment wrapText="1"/>
    </xf>
    <xf numFmtId="0" fontId="22" fillId="0" borderId="26" xfId="0" applyFont="1" applyFill="1" applyBorder="1" applyAlignment="1">
      <alignment wrapText="1"/>
    </xf>
    <xf numFmtId="0" fontId="22" fillId="0" borderId="20" xfId="0" applyFont="1" applyBorder="1" applyAlignment="1">
      <alignment wrapText="1"/>
    </xf>
    <xf numFmtId="0" fontId="22" fillId="0" borderId="28" xfId="0" applyFont="1" applyFill="1" applyBorder="1" applyAlignment="1">
      <alignment wrapText="1"/>
    </xf>
    <xf numFmtId="0" fontId="22" fillId="0" borderId="11" xfId="0" applyFont="1" applyBorder="1" applyAlignment="1">
      <alignment wrapText="1"/>
    </xf>
    <xf numFmtId="0" fontId="22" fillId="0" borderId="22" xfId="0" applyFont="1" applyBorder="1" applyAlignment="1">
      <alignment wrapText="1"/>
    </xf>
    <xf numFmtId="0" fontId="22" fillId="0" borderId="31" xfId="0" applyFont="1" applyFill="1" applyBorder="1" applyAlignment="1">
      <alignment wrapText="1"/>
    </xf>
    <xf numFmtId="0" fontId="22" fillId="0" borderId="6" xfId="0" applyFont="1" applyBorder="1" applyAlignment="1">
      <alignment wrapText="1"/>
    </xf>
    <xf numFmtId="0" fontId="18" fillId="2" borderId="20" xfId="0" applyFont="1" applyFill="1" applyBorder="1" applyAlignment="1">
      <alignment horizontal="left" wrapText="1"/>
    </xf>
    <xf numFmtId="0" fontId="18" fillId="2" borderId="20" xfId="0" applyFont="1" applyFill="1" applyBorder="1" applyAlignment="1">
      <alignment horizontal="left"/>
    </xf>
    <xf numFmtId="0" fontId="12" fillId="2" borderId="20" xfId="0" applyFont="1" applyFill="1" applyBorder="1" applyAlignment="1">
      <alignment horizontal="left" wrapText="1"/>
    </xf>
    <xf numFmtId="0" fontId="19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22" fillId="0" borderId="50" xfId="0" applyFont="1" applyFill="1" applyBorder="1" applyAlignment="1">
      <alignment wrapText="1"/>
    </xf>
    <xf numFmtId="0" fontId="22" fillId="0" borderId="52" xfId="0" applyFont="1" applyBorder="1" applyAlignment="1">
      <alignment wrapText="1"/>
    </xf>
    <xf numFmtId="0" fontId="22" fillId="0" borderId="50" xfId="0" applyFont="1" applyBorder="1" applyAlignment="1">
      <alignment wrapText="1"/>
    </xf>
    <xf numFmtId="0" fontId="12" fillId="2" borderId="26" xfId="0" applyFont="1" applyFill="1" applyBorder="1" applyAlignment="1">
      <alignment horizontal="left"/>
    </xf>
    <xf numFmtId="0" fontId="19" fillId="0" borderId="26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22" fillId="0" borderId="38" xfId="0" applyFont="1" applyBorder="1" applyAlignment="1">
      <alignment wrapText="1"/>
    </xf>
    <xf numFmtId="0" fontId="3" fillId="0" borderId="42" xfId="0" applyFont="1" applyFill="1" applyBorder="1"/>
    <xf numFmtId="0" fontId="22" fillId="0" borderId="52" xfId="0" applyFont="1" applyFill="1" applyBorder="1" applyAlignment="1">
      <alignment wrapText="1"/>
    </xf>
    <xf numFmtId="0" fontId="22" fillId="0" borderId="53" xfId="0" applyFont="1" applyFill="1" applyBorder="1" applyAlignment="1">
      <alignment wrapText="1"/>
    </xf>
    <xf numFmtId="0" fontId="2" fillId="0" borderId="37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/>
    </xf>
    <xf numFmtId="0" fontId="12" fillId="2" borderId="26" xfId="0" applyFont="1" applyFill="1" applyBorder="1" applyAlignment="1">
      <alignment horizontal="left" wrapText="1"/>
    </xf>
    <xf numFmtId="0" fontId="0" fillId="0" borderId="39" xfId="0" applyFill="1" applyBorder="1" applyAlignment="1">
      <alignment horizontal="left"/>
    </xf>
    <xf numFmtId="0" fontId="0" fillId="2" borderId="19" xfId="0" applyFill="1" applyBorder="1" applyAlignment="1">
      <alignment horizontal="left" wrapText="1"/>
    </xf>
    <xf numFmtId="0" fontId="22" fillId="0" borderId="50" xfId="0" applyFont="1" applyFill="1" applyBorder="1" applyAlignment="1">
      <alignment vertical="center" wrapText="1"/>
    </xf>
    <xf numFmtId="0" fontId="2" fillId="0" borderId="19" xfId="0" applyFont="1" applyBorder="1" applyAlignment="1" applyProtection="1">
      <alignment horizontal="center"/>
      <protection locked="0"/>
    </xf>
    <xf numFmtId="0" fontId="13" fillId="0" borderId="19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52" xfId="0" applyFill="1" applyBorder="1" applyAlignment="1">
      <alignment vertical="center" wrapText="1"/>
    </xf>
    <xf numFmtId="0" fontId="0" fillId="0" borderId="33" xfId="0" applyFill="1" applyBorder="1" applyAlignment="1" applyProtection="1">
      <alignment horizontal="center"/>
      <protection locked="0"/>
    </xf>
    <xf numFmtId="0" fontId="3" fillId="0" borderId="27" xfId="0" applyFont="1" applyFill="1" applyBorder="1"/>
    <xf numFmtId="0" fontId="0" fillId="0" borderId="38" xfId="0" applyFill="1" applyBorder="1" applyAlignment="1">
      <alignment vertical="center" wrapText="1"/>
    </xf>
    <xf numFmtId="0" fontId="0" fillId="0" borderId="29" xfId="0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3" fillId="3" borderId="2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0" fillId="2" borderId="0" xfId="0" applyFill="1" applyAlignment="1">
      <alignment horizontal="left" wrapText="1"/>
    </xf>
    <xf numFmtId="0" fontId="23" fillId="2" borderId="20" xfId="0" applyFont="1" applyFill="1" applyBorder="1" applyAlignment="1">
      <alignment horizontal="left" wrapText="1"/>
    </xf>
    <xf numFmtId="0" fontId="0" fillId="0" borderId="47" xfId="0" applyFill="1" applyBorder="1"/>
    <xf numFmtId="0" fontId="6" fillId="0" borderId="45" xfId="0" applyFont="1" applyFill="1" applyBorder="1"/>
    <xf numFmtId="0" fontId="18" fillId="2" borderId="15" xfId="0" applyFont="1" applyFill="1" applyBorder="1" applyAlignment="1">
      <alignment horizontal="left" wrapText="1"/>
    </xf>
    <xf numFmtId="0" fontId="3" fillId="0" borderId="42" xfId="0" applyFont="1" applyBorder="1"/>
    <xf numFmtId="0" fontId="0" fillId="0" borderId="47" xfId="0" applyBorder="1"/>
    <xf numFmtId="0" fontId="0" fillId="2" borderId="15" xfId="0" applyFill="1" applyBorder="1" applyAlignment="1">
      <alignment horizontal="left" wrapText="1"/>
    </xf>
    <xf numFmtId="0" fontId="12" fillId="2" borderId="15" xfId="0" applyFont="1" applyFill="1" applyBorder="1" applyAlignment="1">
      <alignment horizontal="left" wrapText="1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43" xfId="0" applyFont="1" applyFill="1" applyBorder="1" applyProtection="1">
      <protection locked="0"/>
    </xf>
    <xf numFmtId="0" fontId="2" fillId="0" borderId="49" xfId="0" applyFont="1" applyFill="1" applyBorder="1" applyAlignment="1" applyProtection="1">
      <alignment horizontal="center"/>
      <protection locked="0"/>
    </xf>
    <xf numFmtId="0" fontId="3" fillId="0" borderId="28" xfId="0" applyFont="1" applyBorder="1" applyAlignment="1">
      <alignment horizontal="center" wrapText="1"/>
    </xf>
    <xf numFmtId="0" fontId="0" fillId="0" borderId="46" xfId="0" applyBorder="1" applyAlignment="1">
      <alignment horizontal="center" vertical="center"/>
    </xf>
    <xf numFmtId="0" fontId="3" fillId="0" borderId="53" xfId="0" applyFont="1" applyBorder="1" applyAlignment="1">
      <alignment horizontal="center" wrapText="1"/>
    </xf>
    <xf numFmtId="0" fontId="0" fillId="0" borderId="34" xfId="0" applyFill="1" applyBorder="1" applyAlignment="1">
      <alignment horizontal="left"/>
    </xf>
    <xf numFmtId="0" fontId="6" fillId="0" borderId="48" xfId="0" applyFont="1" applyFill="1" applyBorder="1"/>
    <xf numFmtId="0" fontId="0" fillId="0" borderId="36" xfId="0" applyBorder="1" applyAlignment="1">
      <alignment horizontal="left"/>
    </xf>
    <xf numFmtId="0" fontId="18" fillId="2" borderId="43" xfId="0" applyFont="1" applyFill="1" applyBorder="1" applyAlignment="1">
      <alignment horizontal="left" wrapText="1"/>
    </xf>
    <xf numFmtId="0" fontId="18" fillId="0" borderId="26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6" fillId="0" borderId="48" xfId="0" applyFont="1" applyBorder="1"/>
    <xf numFmtId="0" fontId="0" fillId="0" borderId="36" xfId="0" applyFill="1" applyBorder="1" applyAlignment="1">
      <alignment horizontal="left"/>
    </xf>
    <xf numFmtId="0" fontId="12" fillId="2" borderId="43" xfId="0" applyFont="1" applyFill="1" applyBorder="1" applyAlignment="1">
      <alignment horizontal="left"/>
    </xf>
    <xf numFmtId="0" fontId="23" fillId="2" borderId="48" xfId="0" applyFont="1" applyFill="1" applyBorder="1" applyAlignment="1">
      <alignment horizontal="left" wrapText="1"/>
    </xf>
    <xf numFmtId="0" fontId="2" fillId="0" borderId="14" xfId="0" applyFont="1" applyFill="1" applyBorder="1" applyAlignment="1" applyProtection="1">
      <alignment horizontal="center"/>
      <protection locked="0"/>
    </xf>
    <xf numFmtId="0" fontId="24" fillId="0" borderId="19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0" fillId="0" borderId="43" xfId="0" applyFill="1" applyBorder="1"/>
    <xf numFmtId="0" fontId="18" fillId="3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/>
    </xf>
    <xf numFmtId="0" fontId="23" fillId="3" borderId="20" xfId="0" applyFont="1" applyFill="1" applyBorder="1" applyAlignment="1">
      <alignment horizontal="left"/>
    </xf>
    <xf numFmtId="0" fontId="14" fillId="0" borderId="26" xfId="0" applyFont="1" applyBorder="1" applyAlignment="1">
      <alignment wrapText="1"/>
    </xf>
    <xf numFmtId="0" fontId="0" fillId="0" borderId="52" xfId="0" applyFill="1" applyBorder="1" applyAlignment="1">
      <alignment wrapText="1"/>
    </xf>
    <xf numFmtId="0" fontId="0" fillId="0" borderId="38" xfId="0" applyFill="1" applyBorder="1" applyAlignment="1">
      <alignment wrapText="1"/>
    </xf>
    <xf numFmtId="0" fontId="15" fillId="0" borderId="50" xfId="0" applyFont="1" applyBorder="1" applyAlignment="1">
      <alignment wrapText="1"/>
    </xf>
    <xf numFmtId="0" fontId="2" fillId="0" borderId="19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52" xfId="0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7" xfId="0" applyFont="1" applyFill="1" applyBorder="1" applyAlignment="1">
      <alignment horizontal="center"/>
    </xf>
    <xf numFmtId="0" fontId="8" fillId="0" borderId="38" xfId="0" applyFont="1" applyFill="1" applyBorder="1"/>
    <xf numFmtId="0" fontId="8" fillId="0" borderId="38" xfId="0" applyFont="1" applyFill="1" applyBorder="1" applyAlignment="1">
      <alignment horizontal="center"/>
    </xf>
    <xf numFmtId="0" fontId="8" fillId="0" borderId="46" xfId="0" applyFont="1" applyFill="1" applyBorder="1" applyAlignment="1" applyProtection="1">
      <alignment horizontal="center"/>
      <protection locked="0"/>
    </xf>
    <xf numFmtId="0" fontId="19" fillId="2" borderId="19" xfId="0" applyFont="1" applyFill="1" applyBorder="1" applyAlignment="1">
      <alignment horizontal="left" wrapText="1"/>
    </xf>
    <xf numFmtId="0" fontId="14" fillId="0" borderId="19" xfId="0" applyFont="1" applyBorder="1" applyAlignment="1">
      <alignment wrapText="1"/>
    </xf>
    <xf numFmtId="0" fontId="19" fillId="0" borderId="19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left" vertical="center" wrapText="1"/>
    </xf>
    <xf numFmtId="0" fontId="0" fillId="0" borderId="50" xfId="0" applyFill="1" applyBorder="1" applyAlignment="1">
      <alignment wrapText="1"/>
    </xf>
    <xf numFmtId="0" fontId="18" fillId="2" borderId="26" xfId="0" applyFont="1" applyFill="1" applyBorder="1" applyAlignment="1">
      <alignment horizontal="left" wrapText="1"/>
    </xf>
    <xf numFmtId="0" fontId="18" fillId="3" borderId="19" xfId="0" applyFont="1" applyFill="1" applyBorder="1" applyAlignment="1">
      <alignment horizontal="left" vertical="center" wrapText="1"/>
    </xf>
    <xf numFmtId="0" fontId="18" fillId="2" borderId="26" xfId="0" applyFont="1" applyFill="1" applyBorder="1" applyAlignment="1">
      <alignment horizontal="center" wrapText="1"/>
    </xf>
    <xf numFmtId="0" fontId="24" fillId="2" borderId="19" xfId="0" applyFont="1" applyFill="1" applyBorder="1" applyAlignment="1">
      <alignment horizontal="left"/>
    </xf>
    <xf numFmtId="0" fontId="0" fillId="0" borderId="46" xfId="0" applyFont="1" applyBorder="1" applyAlignment="1">
      <alignment horizontal="center" vertical="center"/>
    </xf>
    <xf numFmtId="0" fontId="2" fillId="0" borderId="28" xfId="0" applyFont="1" applyFill="1" applyBorder="1" applyProtection="1">
      <protection locked="0"/>
    </xf>
    <xf numFmtId="0" fontId="2" fillId="0" borderId="28" xfId="0" applyFont="1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22" fillId="0" borderId="31" xfId="0" applyFont="1" applyBorder="1" applyAlignment="1">
      <alignment wrapText="1"/>
    </xf>
    <xf numFmtId="0" fontId="12" fillId="2" borderId="19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164" fontId="0" fillId="0" borderId="28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2" fillId="0" borderId="20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23" fillId="2" borderId="26" xfId="0" applyFont="1" applyFill="1" applyBorder="1" applyAlignment="1">
      <alignment horizontal="left" wrapText="1"/>
    </xf>
    <xf numFmtId="0" fontId="25" fillId="0" borderId="19" xfId="0" applyFont="1" applyFill="1" applyBorder="1" applyAlignment="1">
      <alignment horizontal="left" vertical="center" wrapText="1"/>
    </xf>
    <xf numFmtId="0" fontId="24" fillId="3" borderId="26" xfId="0" applyFont="1" applyFill="1" applyBorder="1" applyAlignment="1">
      <alignment horizontal="left" wrapText="1"/>
    </xf>
    <xf numFmtId="0" fontId="24" fillId="3" borderId="20" xfId="0" applyFont="1" applyFill="1" applyBorder="1" applyAlignment="1">
      <alignment horizontal="left" wrapText="1"/>
    </xf>
    <xf numFmtId="0" fontId="23" fillId="0" borderId="43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3" fillId="2" borderId="43" xfId="0" applyFont="1" applyFill="1" applyBorder="1" applyAlignment="1">
      <alignment horizontal="left" wrapText="1"/>
    </xf>
    <xf numFmtId="0" fontId="23" fillId="3" borderId="15" xfId="0" applyFont="1" applyFill="1" applyBorder="1" applyAlignment="1">
      <alignment horizontal="left"/>
    </xf>
    <xf numFmtId="0" fontId="24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center"/>
    </xf>
    <xf numFmtId="0" fontId="23" fillId="3" borderId="43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left"/>
    </xf>
    <xf numFmtId="0" fontId="23" fillId="3" borderId="48" xfId="0" applyFont="1" applyFill="1" applyBorder="1" applyAlignment="1">
      <alignment horizontal="left"/>
    </xf>
    <xf numFmtId="0" fontId="24" fillId="0" borderId="43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 wrapText="1"/>
    </xf>
    <xf numFmtId="0" fontId="2" fillId="3" borderId="48" xfId="0" applyFont="1" applyFill="1" applyBorder="1" applyAlignment="1">
      <alignment horizontal="left" vertical="center" wrapText="1"/>
    </xf>
    <xf numFmtId="0" fontId="24" fillId="3" borderId="43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</cellXfs>
  <cellStyles count="2">
    <cellStyle name="Hiperłącze" xfId="1" builtinId="8"/>
    <cellStyle name="Normalny" xfId="0" builtinId="0"/>
  </cellStyles>
  <dxfs count="19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W%20Ist%20Praktyczny%20sp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CJA"/>
      <sheetName val="SemI"/>
      <sheetName val="SemII"/>
      <sheetName val="SemIII"/>
      <sheetName val="SemIV"/>
      <sheetName val="SemV"/>
      <sheetName val="SemVI"/>
      <sheetName val="SemVII"/>
      <sheetName val="Tabele podsumowujące"/>
      <sheetName val="Arkusz1"/>
    </sheetNames>
    <sheetDataSet>
      <sheetData sheetId="0">
        <row r="2">
          <cell r="D2">
            <v>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C54E3-3C16-4276-88C8-5DF7D64EC67D}">
  <dimension ref="B1:Z234"/>
  <sheetViews>
    <sheetView tabSelected="1" topLeftCell="A76" zoomScale="80" zoomScaleNormal="80" workbookViewId="0">
      <selection activeCell="Z218" sqref="Z218"/>
    </sheetView>
  </sheetViews>
  <sheetFormatPr defaultRowHeight="15"/>
  <cols>
    <col min="2" max="2" width="3.140625" customWidth="1"/>
    <col min="3" max="3" width="49.7109375" style="44" customWidth="1"/>
    <col min="4" max="4" width="19.140625" style="44" customWidth="1"/>
    <col min="5" max="5" width="5.85546875" style="6" customWidth="1"/>
    <col min="6" max="6" width="6.42578125" style="6" customWidth="1"/>
    <col min="7" max="7" width="10.7109375" style="6" customWidth="1"/>
    <col min="8" max="8" width="8.140625" style="6" customWidth="1"/>
    <col min="9" max="9" width="7" style="6" customWidth="1"/>
    <col min="10" max="10" width="7.140625" style="6" customWidth="1"/>
    <col min="11" max="12" width="8.85546875" style="6" customWidth="1"/>
    <col min="13" max="13" width="9.28515625" style="6" customWidth="1"/>
    <col min="14" max="14" width="6.85546875" style="6" customWidth="1"/>
    <col min="15" max="15" width="7" style="6" customWidth="1"/>
    <col min="16" max="16" width="7.7109375" style="6" bestFit="1" customWidth="1"/>
    <col min="17" max="23" width="5.7109375" style="6" customWidth="1"/>
    <col min="24" max="24" width="7" style="6" customWidth="1"/>
    <col min="25" max="25" width="14" style="6" customWidth="1"/>
  </cols>
  <sheetData>
    <row r="1" spans="2:26" ht="15.75">
      <c r="B1" s="1"/>
      <c r="C1" s="331" t="s">
        <v>112</v>
      </c>
      <c r="D1" s="331"/>
      <c r="E1" s="331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</row>
    <row r="2" spans="2:26" ht="15.75">
      <c r="B2" s="1"/>
      <c r="C2" s="333" t="s">
        <v>113</v>
      </c>
      <c r="D2" s="331"/>
      <c r="E2" s="331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2"/>
    </row>
    <row r="3" spans="2:26">
      <c r="B3" s="3"/>
      <c r="C3" s="67" t="s">
        <v>114</v>
      </c>
      <c r="D3" s="43"/>
      <c r="E3" s="11"/>
      <c r="F3" s="12"/>
      <c r="G3" s="12"/>
      <c r="H3" s="3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2:26">
      <c r="B4" s="4"/>
      <c r="C4" t="s">
        <v>0</v>
      </c>
      <c r="E4" s="11"/>
      <c r="F4" s="12"/>
      <c r="G4" s="12"/>
      <c r="H4" s="3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2:26">
      <c r="B5" s="4"/>
      <c r="C5" t="s">
        <v>1</v>
      </c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2:26">
      <c r="B6" s="4"/>
      <c r="C6" s="68" t="s">
        <v>115</v>
      </c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2:26">
      <c r="B7" s="4"/>
      <c r="C7" s="68" t="s">
        <v>116</v>
      </c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2:26">
      <c r="C8" s="5" t="s">
        <v>2</v>
      </c>
      <c r="D8" s="6" t="s">
        <v>3</v>
      </c>
    </row>
    <row r="10" spans="2:26" ht="15.75" thickBot="1">
      <c r="C10" s="45" t="s">
        <v>4</v>
      </c>
      <c r="D10" s="45" t="s">
        <v>107</v>
      </c>
    </row>
    <row r="11" spans="2:26">
      <c r="B11" s="7" t="s">
        <v>5</v>
      </c>
      <c r="C11" s="46"/>
      <c r="D11" s="51"/>
      <c r="E11" s="55"/>
      <c r="F11" s="33" t="s">
        <v>6</v>
      </c>
      <c r="G11" s="33"/>
      <c r="H11" s="34"/>
      <c r="I11" s="13" t="s">
        <v>7</v>
      </c>
      <c r="J11" s="14" t="s">
        <v>8</v>
      </c>
      <c r="K11" s="15" t="s">
        <v>9</v>
      </c>
      <c r="L11" s="35" t="s">
        <v>10</v>
      </c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56"/>
    </row>
    <row r="12" spans="2:26">
      <c r="B12" s="8"/>
      <c r="C12" s="47" t="s">
        <v>11</v>
      </c>
      <c r="D12" s="49"/>
      <c r="E12" s="52" t="s">
        <v>12</v>
      </c>
      <c r="F12" s="18" t="s">
        <v>13</v>
      </c>
      <c r="G12" s="16" t="s">
        <v>14</v>
      </c>
      <c r="H12" s="17" t="s">
        <v>15</v>
      </c>
      <c r="I12" s="16" t="s">
        <v>16</v>
      </c>
      <c r="J12" s="18" t="s">
        <v>17</v>
      </c>
      <c r="K12" s="19" t="s">
        <v>18</v>
      </c>
      <c r="L12" s="20" t="s">
        <v>19</v>
      </c>
      <c r="M12" s="37" t="s">
        <v>20</v>
      </c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9"/>
      <c r="Y12" s="19" t="s">
        <v>21</v>
      </c>
    </row>
    <row r="13" spans="2:26">
      <c r="B13" s="9"/>
      <c r="C13" s="47" t="s">
        <v>22</v>
      </c>
      <c r="D13" s="49" t="s">
        <v>102</v>
      </c>
      <c r="E13" s="52"/>
      <c r="F13" s="18"/>
      <c r="G13" s="16" t="s">
        <v>23</v>
      </c>
      <c r="H13" s="17" t="s">
        <v>24</v>
      </c>
      <c r="I13" s="16" t="s">
        <v>25</v>
      </c>
      <c r="J13" s="18"/>
      <c r="K13" s="19" t="s">
        <v>26</v>
      </c>
      <c r="L13" s="21" t="s">
        <v>27</v>
      </c>
      <c r="M13" s="21" t="s">
        <v>19</v>
      </c>
      <c r="N13" s="40" t="s">
        <v>28</v>
      </c>
      <c r="O13" s="41"/>
      <c r="P13" s="41"/>
      <c r="Q13" s="41"/>
      <c r="R13" s="41"/>
      <c r="S13" s="41"/>
      <c r="T13" s="41"/>
      <c r="U13" s="41"/>
      <c r="V13" s="41"/>
      <c r="W13" s="42"/>
      <c r="X13" s="16" t="s">
        <v>29</v>
      </c>
      <c r="Y13" s="19" t="s">
        <v>15</v>
      </c>
    </row>
    <row r="14" spans="2:26">
      <c r="B14" s="10"/>
      <c r="C14" s="47"/>
      <c r="D14" s="49"/>
      <c r="E14" s="52"/>
      <c r="F14" s="18"/>
      <c r="G14" s="16" t="s">
        <v>30</v>
      </c>
      <c r="H14" s="17" t="s">
        <v>31</v>
      </c>
      <c r="I14" s="16" t="s">
        <v>32</v>
      </c>
      <c r="J14" s="18" t="s">
        <v>33</v>
      </c>
      <c r="K14" s="22" t="s">
        <v>34</v>
      </c>
      <c r="L14" s="23" t="s">
        <v>35</v>
      </c>
      <c r="M14" s="21" t="s">
        <v>27</v>
      </c>
      <c r="N14" s="23" t="s">
        <v>19</v>
      </c>
      <c r="O14" s="24" t="s">
        <v>36</v>
      </c>
      <c r="P14" s="23" t="s">
        <v>19</v>
      </c>
      <c r="Q14" s="24" t="s">
        <v>37</v>
      </c>
      <c r="R14" s="24"/>
      <c r="S14" s="24"/>
      <c r="T14" s="24"/>
      <c r="U14" s="24"/>
      <c r="V14" s="24"/>
      <c r="W14" s="329" t="s">
        <v>38</v>
      </c>
      <c r="X14" s="25"/>
      <c r="Y14" s="19" t="s">
        <v>31</v>
      </c>
    </row>
    <row r="15" spans="2:26">
      <c r="B15" s="10"/>
      <c r="C15" s="48"/>
      <c r="D15" s="50"/>
      <c r="E15" s="16"/>
      <c r="F15" s="18"/>
      <c r="G15" s="16" t="s">
        <v>39</v>
      </c>
      <c r="H15" s="17"/>
      <c r="I15" s="16" t="s">
        <v>40</v>
      </c>
      <c r="J15" s="18" t="s">
        <v>41</v>
      </c>
      <c r="K15" s="19" t="s">
        <v>42</v>
      </c>
      <c r="L15" s="26"/>
      <c r="M15" s="23" t="s">
        <v>43</v>
      </c>
      <c r="N15" s="23" t="s">
        <v>44</v>
      </c>
      <c r="O15" s="25"/>
      <c r="P15" s="23" t="s">
        <v>45</v>
      </c>
      <c r="Q15" s="16" t="s">
        <v>46</v>
      </c>
      <c r="R15" s="16" t="s">
        <v>47</v>
      </c>
      <c r="S15" s="16" t="s">
        <v>47</v>
      </c>
      <c r="T15" s="16" t="s">
        <v>47</v>
      </c>
      <c r="U15" s="16" t="s">
        <v>47</v>
      </c>
      <c r="V15" s="16" t="s">
        <v>48</v>
      </c>
      <c r="W15" s="330"/>
      <c r="X15" s="16"/>
      <c r="Y15" s="19"/>
    </row>
    <row r="16" spans="2:26">
      <c r="B16" s="10"/>
      <c r="C16" s="48"/>
      <c r="D16" s="50"/>
      <c r="E16" s="16"/>
      <c r="F16" s="18"/>
      <c r="G16" s="16"/>
      <c r="H16" s="17"/>
      <c r="I16" s="16"/>
      <c r="J16" s="18" t="s">
        <v>49</v>
      </c>
      <c r="K16" s="19" t="s">
        <v>50</v>
      </c>
      <c r="L16" s="26"/>
      <c r="M16" s="23" t="s">
        <v>51</v>
      </c>
      <c r="N16" s="27"/>
      <c r="O16" s="16"/>
      <c r="P16" s="23"/>
      <c r="Q16" s="25"/>
      <c r="R16" s="16" t="s">
        <v>52</v>
      </c>
      <c r="S16" s="16" t="s">
        <v>53</v>
      </c>
      <c r="T16" s="16" t="s">
        <v>54</v>
      </c>
      <c r="U16" s="16" t="s">
        <v>55</v>
      </c>
      <c r="V16" s="16"/>
      <c r="W16" s="330"/>
      <c r="X16" s="16"/>
      <c r="Y16" s="19"/>
    </row>
    <row r="17" spans="2:26" ht="15.75" thickBot="1">
      <c r="B17" s="10"/>
      <c r="C17" s="48"/>
      <c r="D17" s="50"/>
      <c r="E17" s="53"/>
      <c r="F17" s="27"/>
      <c r="G17" s="29"/>
      <c r="H17" s="30"/>
      <c r="I17" s="29"/>
      <c r="J17" s="27"/>
      <c r="K17" s="22" t="s">
        <v>56</v>
      </c>
      <c r="L17" s="31"/>
      <c r="M17" s="31"/>
      <c r="N17" s="23"/>
      <c r="O17" s="16"/>
      <c r="P17" s="23"/>
      <c r="Q17" s="16"/>
      <c r="R17" s="16"/>
      <c r="S17" s="16"/>
      <c r="T17" s="16"/>
      <c r="U17" s="16"/>
      <c r="V17" s="16"/>
      <c r="W17" s="25"/>
      <c r="X17" s="16"/>
      <c r="Y17" s="57"/>
    </row>
    <row r="18" spans="2:26" ht="15.75" thickBot="1">
      <c r="B18" s="69"/>
      <c r="C18" s="70" t="s">
        <v>57</v>
      </c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60"/>
    </row>
    <row r="19" spans="2:26" ht="15.75" thickBot="1">
      <c r="B19" s="71" t="s">
        <v>58</v>
      </c>
      <c r="C19" s="72" t="s">
        <v>59</v>
      </c>
      <c r="D19" s="61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3"/>
    </row>
    <row r="20" spans="2:26">
      <c r="B20" s="73" t="s">
        <v>60</v>
      </c>
      <c r="C20" s="74" t="s">
        <v>61</v>
      </c>
      <c r="D20" s="188" t="s">
        <v>131</v>
      </c>
      <c r="E20" s="100" t="s">
        <v>58</v>
      </c>
      <c r="F20" s="100">
        <v>2</v>
      </c>
      <c r="G20" s="131">
        <v>1.3</v>
      </c>
      <c r="H20" s="131">
        <v>0.7</v>
      </c>
      <c r="I20" s="131">
        <v>1.2</v>
      </c>
      <c r="J20" s="101" t="s">
        <v>128</v>
      </c>
      <c r="K20" s="102" t="s">
        <v>62</v>
      </c>
      <c r="L20" s="134">
        <v>50</v>
      </c>
      <c r="M20" s="131">
        <v>32</v>
      </c>
      <c r="N20" s="131">
        <v>30</v>
      </c>
      <c r="O20" s="103"/>
      <c r="P20" s="131">
        <v>30</v>
      </c>
      <c r="Q20" s="103"/>
      <c r="R20" s="103"/>
      <c r="S20" s="103">
        <v>30</v>
      </c>
      <c r="T20" s="103"/>
      <c r="U20" s="103"/>
      <c r="V20" s="103"/>
      <c r="W20" s="103"/>
      <c r="X20" s="103">
        <v>2</v>
      </c>
      <c r="Y20" s="135">
        <v>18</v>
      </c>
      <c r="Z20" t="s">
        <v>259</v>
      </c>
    </row>
    <row r="21" spans="2:26" ht="60.75" customHeight="1" thickBot="1">
      <c r="B21" s="75" t="s">
        <v>63</v>
      </c>
      <c r="C21" s="76" t="s">
        <v>117</v>
      </c>
      <c r="D21" s="197" t="s">
        <v>258</v>
      </c>
      <c r="E21" s="103" t="s">
        <v>58</v>
      </c>
      <c r="F21" s="103">
        <v>2</v>
      </c>
      <c r="G21" s="131">
        <v>1.2</v>
      </c>
      <c r="H21" s="131">
        <v>0.8</v>
      </c>
      <c r="I21" s="131">
        <v>0</v>
      </c>
      <c r="J21" s="104" t="s">
        <v>129</v>
      </c>
      <c r="K21" s="105" t="s">
        <v>64</v>
      </c>
      <c r="L21" s="134">
        <v>50</v>
      </c>
      <c r="M21" s="131">
        <v>30</v>
      </c>
      <c r="N21" s="131">
        <v>30</v>
      </c>
      <c r="O21" s="103">
        <v>30</v>
      </c>
      <c r="P21" s="131">
        <v>0</v>
      </c>
      <c r="Q21" s="103"/>
      <c r="R21" s="103"/>
      <c r="S21" s="103"/>
      <c r="T21" s="103"/>
      <c r="U21" s="103"/>
      <c r="V21" s="103"/>
      <c r="W21" s="103"/>
      <c r="X21" s="103"/>
      <c r="Y21" s="135">
        <v>20</v>
      </c>
      <c r="Z21" t="s">
        <v>276</v>
      </c>
    </row>
    <row r="22" spans="2:26" ht="15.75" thickBot="1">
      <c r="B22" s="77"/>
      <c r="C22" s="78" t="s">
        <v>65</v>
      </c>
      <c r="D22" s="194"/>
      <c r="E22" s="106"/>
      <c r="F22" s="106">
        <v>4</v>
      </c>
      <c r="G22" s="107">
        <v>2.5</v>
      </c>
      <c r="H22" s="107">
        <v>1.5</v>
      </c>
      <c r="I22" s="107">
        <v>1.2</v>
      </c>
      <c r="J22" s="106" t="s">
        <v>66</v>
      </c>
      <c r="K22" s="108" t="s">
        <v>66</v>
      </c>
      <c r="L22" s="109">
        <v>100</v>
      </c>
      <c r="M22" s="106">
        <v>62</v>
      </c>
      <c r="N22" s="106">
        <v>60</v>
      </c>
      <c r="O22" s="106">
        <v>30</v>
      </c>
      <c r="P22" s="106">
        <v>30</v>
      </c>
      <c r="Q22" s="106">
        <v>0</v>
      </c>
      <c r="R22" s="106">
        <v>0</v>
      </c>
      <c r="S22" s="106">
        <v>30</v>
      </c>
      <c r="T22" s="106">
        <v>0</v>
      </c>
      <c r="U22" s="106">
        <v>0</v>
      </c>
      <c r="V22" s="106">
        <v>0</v>
      </c>
      <c r="W22" s="106">
        <v>0</v>
      </c>
      <c r="X22" s="106">
        <v>2</v>
      </c>
      <c r="Y22" s="110">
        <v>38</v>
      </c>
    </row>
    <row r="23" spans="2:26">
      <c r="B23" s="73"/>
      <c r="C23" s="79" t="s">
        <v>118</v>
      </c>
      <c r="D23" s="190"/>
      <c r="E23" s="111"/>
      <c r="F23" s="111"/>
      <c r="G23" s="112">
        <v>1.2</v>
      </c>
      <c r="H23" s="111"/>
      <c r="I23" s="111"/>
      <c r="J23" s="111" t="s">
        <v>66</v>
      </c>
      <c r="K23" s="113" t="s">
        <v>66</v>
      </c>
      <c r="L23" s="114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5"/>
    </row>
    <row r="24" spans="2:26" ht="15.75" thickBot="1">
      <c r="B24" s="80"/>
      <c r="C24" s="81" t="s">
        <v>119</v>
      </c>
      <c r="D24" s="191"/>
      <c r="E24" s="116"/>
      <c r="F24" s="116"/>
      <c r="G24" s="116">
        <v>2</v>
      </c>
      <c r="H24" s="116"/>
      <c r="I24" s="116"/>
      <c r="J24" s="116" t="s">
        <v>66</v>
      </c>
      <c r="K24" s="117" t="s">
        <v>66</v>
      </c>
      <c r="L24" s="118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9"/>
    </row>
    <row r="25" spans="2:26" ht="15.75" thickBot="1">
      <c r="B25" s="82" t="s">
        <v>67</v>
      </c>
      <c r="C25" s="92" t="s">
        <v>68</v>
      </c>
      <c r="D25" s="189"/>
      <c r="E25" s="129"/>
      <c r="F25" s="123"/>
      <c r="G25" s="122"/>
      <c r="H25" s="122"/>
      <c r="I25" s="123"/>
      <c r="J25" s="123"/>
      <c r="K25" s="124"/>
      <c r="L25" s="122"/>
      <c r="M25" s="122"/>
      <c r="N25" s="123"/>
      <c r="O25" s="123"/>
      <c r="P25" s="123"/>
      <c r="Q25" s="121"/>
      <c r="R25" s="121"/>
      <c r="S25" s="121"/>
      <c r="T25" s="121"/>
      <c r="U25" s="121"/>
      <c r="V25" s="121"/>
      <c r="W25" s="121"/>
      <c r="X25" s="121"/>
      <c r="Y25" s="109"/>
    </row>
    <row r="26" spans="2:26">
      <c r="B26" s="73" t="s">
        <v>60</v>
      </c>
      <c r="C26" s="93" t="s">
        <v>120</v>
      </c>
      <c r="D26" s="192" t="s">
        <v>130</v>
      </c>
      <c r="E26" s="128" t="s">
        <v>58</v>
      </c>
      <c r="F26" s="151">
        <v>5</v>
      </c>
      <c r="G26" s="141">
        <v>2.6</v>
      </c>
      <c r="H26" s="141">
        <v>2.4</v>
      </c>
      <c r="I26" s="141">
        <v>1.2</v>
      </c>
      <c r="J26" s="152" t="s">
        <v>33</v>
      </c>
      <c r="K26" s="152" t="s">
        <v>62</v>
      </c>
      <c r="L26" s="153">
        <v>124</v>
      </c>
      <c r="M26" s="141">
        <v>64</v>
      </c>
      <c r="N26" s="141">
        <v>60</v>
      </c>
      <c r="O26" s="154">
        <v>30</v>
      </c>
      <c r="P26" s="131">
        <v>30</v>
      </c>
      <c r="Q26" s="101">
        <v>30</v>
      </c>
      <c r="R26" s="100"/>
      <c r="S26" s="100"/>
      <c r="T26" s="100"/>
      <c r="U26" s="100"/>
      <c r="V26" s="100"/>
      <c r="W26" s="100"/>
      <c r="X26" s="100">
        <v>4</v>
      </c>
      <c r="Y26" s="135">
        <v>60</v>
      </c>
      <c r="Z26" t="s">
        <v>277</v>
      </c>
    </row>
    <row r="27" spans="2:26">
      <c r="B27" s="75" t="s">
        <v>63</v>
      </c>
      <c r="C27" s="84" t="s">
        <v>121</v>
      </c>
      <c r="D27" s="193" t="s">
        <v>132</v>
      </c>
      <c r="E27" s="103" t="s">
        <v>58</v>
      </c>
      <c r="F27" s="137">
        <v>5</v>
      </c>
      <c r="G27" s="131">
        <v>2.6</v>
      </c>
      <c r="H27" s="131">
        <v>2.4</v>
      </c>
      <c r="I27" s="131">
        <v>1.2</v>
      </c>
      <c r="J27" s="138" t="s">
        <v>33</v>
      </c>
      <c r="K27" s="138" t="s">
        <v>62</v>
      </c>
      <c r="L27" s="139">
        <v>124</v>
      </c>
      <c r="M27" s="131">
        <v>64</v>
      </c>
      <c r="N27" s="131">
        <v>60</v>
      </c>
      <c r="O27" s="140">
        <v>30</v>
      </c>
      <c r="P27" s="131">
        <v>30</v>
      </c>
      <c r="Q27" s="104"/>
      <c r="R27" s="103"/>
      <c r="S27" s="103">
        <v>30</v>
      </c>
      <c r="T27" s="103"/>
      <c r="U27" s="103"/>
      <c r="V27" s="103"/>
      <c r="W27" s="103"/>
      <c r="X27" s="103">
        <v>4</v>
      </c>
      <c r="Y27" s="135">
        <v>60</v>
      </c>
      <c r="Z27" t="s">
        <v>271</v>
      </c>
    </row>
    <row r="28" spans="2:26">
      <c r="B28" s="75" t="s">
        <v>70</v>
      </c>
      <c r="C28" s="84" t="s">
        <v>122</v>
      </c>
      <c r="D28" s="193" t="s">
        <v>133</v>
      </c>
      <c r="E28" s="103" t="s">
        <v>58</v>
      </c>
      <c r="F28" s="137">
        <v>2</v>
      </c>
      <c r="G28" s="131">
        <v>1.3</v>
      </c>
      <c r="H28" s="131">
        <v>0.7</v>
      </c>
      <c r="I28" s="131">
        <v>0.6</v>
      </c>
      <c r="J28" s="138" t="s">
        <v>41</v>
      </c>
      <c r="K28" s="138" t="s">
        <v>62</v>
      </c>
      <c r="L28" s="139">
        <v>50</v>
      </c>
      <c r="M28" s="131">
        <v>32</v>
      </c>
      <c r="N28" s="131">
        <v>30</v>
      </c>
      <c r="O28" s="140">
        <v>15</v>
      </c>
      <c r="P28" s="131">
        <v>15</v>
      </c>
      <c r="Q28" s="104"/>
      <c r="R28" s="103"/>
      <c r="S28" s="103">
        <v>15</v>
      </c>
      <c r="T28" s="103"/>
      <c r="U28" s="103"/>
      <c r="V28" s="103"/>
      <c r="W28" s="103"/>
      <c r="X28" s="103">
        <v>2</v>
      </c>
      <c r="Y28" s="135">
        <v>18</v>
      </c>
      <c r="Z28" t="s">
        <v>260</v>
      </c>
    </row>
    <row r="29" spans="2:26" ht="15.75" thickBot="1">
      <c r="B29" s="75" t="s">
        <v>71</v>
      </c>
      <c r="C29" s="155" t="s">
        <v>123</v>
      </c>
      <c r="D29" s="193" t="s">
        <v>134</v>
      </c>
      <c r="E29" s="103" t="s">
        <v>58</v>
      </c>
      <c r="F29" s="137">
        <v>2</v>
      </c>
      <c r="G29" s="131">
        <v>1.3</v>
      </c>
      <c r="H29" s="131">
        <v>0.7</v>
      </c>
      <c r="I29" s="131">
        <v>0.6</v>
      </c>
      <c r="J29" s="138" t="s">
        <v>41</v>
      </c>
      <c r="K29" s="138" t="s">
        <v>62</v>
      </c>
      <c r="L29" s="139">
        <v>50</v>
      </c>
      <c r="M29" s="131">
        <v>32</v>
      </c>
      <c r="N29" s="131">
        <v>30</v>
      </c>
      <c r="O29" s="140">
        <v>15</v>
      </c>
      <c r="P29" s="131">
        <v>15</v>
      </c>
      <c r="Q29" s="104"/>
      <c r="R29" s="103"/>
      <c r="S29" s="103">
        <v>15</v>
      </c>
      <c r="T29" s="103"/>
      <c r="U29" s="103"/>
      <c r="V29" s="103"/>
      <c r="W29" s="103"/>
      <c r="X29" s="103">
        <v>2</v>
      </c>
      <c r="Y29" s="135">
        <v>18</v>
      </c>
      <c r="Z29" t="s">
        <v>260</v>
      </c>
    </row>
    <row r="30" spans="2:26" ht="15.75" thickBot="1">
      <c r="B30" s="77"/>
      <c r="C30" s="78" t="s">
        <v>65</v>
      </c>
      <c r="D30" s="194"/>
      <c r="E30" s="106"/>
      <c r="F30" s="106">
        <v>14</v>
      </c>
      <c r="G30" s="106">
        <v>7.8</v>
      </c>
      <c r="H30" s="106">
        <v>6.2</v>
      </c>
      <c r="I30" s="106">
        <v>3.6</v>
      </c>
      <c r="J30" s="106" t="s">
        <v>66</v>
      </c>
      <c r="K30" s="108" t="s">
        <v>66</v>
      </c>
      <c r="L30" s="109">
        <v>348</v>
      </c>
      <c r="M30" s="106">
        <v>192</v>
      </c>
      <c r="N30" s="106">
        <v>180</v>
      </c>
      <c r="O30" s="106">
        <v>90</v>
      </c>
      <c r="P30" s="106">
        <v>90</v>
      </c>
      <c r="Q30" s="106">
        <v>30</v>
      </c>
      <c r="R30" s="106">
        <v>0</v>
      </c>
      <c r="S30" s="106">
        <v>60</v>
      </c>
      <c r="T30" s="106">
        <v>0</v>
      </c>
      <c r="U30" s="106">
        <v>0</v>
      </c>
      <c r="V30" s="106">
        <v>0</v>
      </c>
      <c r="W30" s="106">
        <v>0</v>
      </c>
      <c r="X30" s="106">
        <v>12</v>
      </c>
      <c r="Y30" s="110">
        <v>156</v>
      </c>
    </row>
    <row r="31" spans="2:26">
      <c r="B31" s="73"/>
      <c r="C31" s="156" t="s">
        <v>118</v>
      </c>
      <c r="D31" s="188"/>
      <c r="E31" s="111"/>
      <c r="F31" s="111"/>
      <c r="G31" s="112">
        <v>3.6</v>
      </c>
      <c r="H31" s="111"/>
      <c r="I31" s="111"/>
      <c r="J31" s="111" t="s">
        <v>66</v>
      </c>
      <c r="K31" s="113" t="s">
        <v>66</v>
      </c>
      <c r="L31" s="114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25"/>
    </row>
    <row r="32" spans="2:26" ht="15.75" thickBot="1">
      <c r="B32" s="80"/>
      <c r="C32" s="81" t="s">
        <v>119</v>
      </c>
      <c r="D32" s="195"/>
      <c r="E32" s="126"/>
      <c r="F32" s="126"/>
      <c r="G32" s="126">
        <v>0</v>
      </c>
      <c r="H32" s="126"/>
      <c r="I32" s="126"/>
      <c r="J32" s="126" t="s">
        <v>66</v>
      </c>
      <c r="K32" s="146" t="s">
        <v>66</v>
      </c>
      <c r="L32" s="118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7"/>
    </row>
    <row r="33" spans="2:26" ht="15.75" thickBot="1">
      <c r="B33" s="71" t="s">
        <v>75</v>
      </c>
      <c r="C33" s="72" t="s">
        <v>76</v>
      </c>
      <c r="D33" s="189"/>
      <c r="E33" s="129"/>
      <c r="F33" s="123"/>
      <c r="G33" s="122"/>
      <c r="H33" s="122"/>
      <c r="I33" s="123"/>
      <c r="J33" s="123"/>
      <c r="K33" s="124"/>
      <c r="L33" s="122"/>
      <c r="M33" s="122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</row>
    <row r="34" spans="2:26">
      <c r="B34" s="85" t="s">
        <v>60</v>
      </c>
      <c r="C34" s="97" t="s">
        <v>87</v>
      </c>
      <c r="D34" s="196" t="s">
        <v>135</v>
      </c>
      <c r="E34" s="132" t="s">
        <v>58</v>
      </c>
      <c r="F34" s="151">
        <v>3</v>
      </c>
      <c r="G34" s="141">
        <v>1.9</v>
      </c>
      <c r="H34" s="141">
        <v>1.1000000000000001</v>
      </c>
      <c r="I34" s="141">
        <v>1.2</v>
      </c>
      <c r="J34" s="152" t="s">
        <v>41</v>
      </c>
      <c r="K34" s="152" t="s">
        <v>62</v>
      </c>
      <c r="L34" s="142">
        <v>75</v>
      </c>
      <c r="M34" s="141">
        <v>47</v>
      </c>
      <c r="N34" s="141">
        <v>45</v>
      </c>
      <c r="O34" s="128">
        <v>15</v>
      </c>
      <c r="P34" s="141">
        <v>30</v>
      </c>
      <c r="Q34" s="128"/>
      <c r="R34" s="128"/>
      <c r="S34" s="128">
        <v>30</v>
      </c>
      <c r="T34" s="128"/>
      <c r="U34" s="128"/>
      <c r="V34" s="128"/>
      <c r="W34" s="128"/>
      <c r="X34" s="128">
        <v>2</v>
      </c>
      <c r="Y34" s="135">
        <v>28</v>
      </c>
      <c r="Z34" t="s">
        <v>260</v>
      </c>
    </row>
    <row r="35" spans="2:26" ht="26.25">
      <c r="B35" s="86" t="s">
        <v>63</v>
      </c>
      <c r="C35" s="97" t="s">
        <v>124</v>
      </c>
      <c r="D35" s="193" t="s">
        <v>137</v>
      </c>
      <c r="E35" s="103" t="s">
        <v>58</v>
      </c>
      <c r="F35" s="137">
        <v>2</v>
      </c>
      <c r="G35" s="131">
        <v>1.3</v>
      </c>
      <c r="H35" s="131">
        <v>0.7</v>
      </c>
      <c r="I35" s="131">
        <v>0.6</v>
      </c>
      <c r="J35" s="138" t="s">
        <v>41</v>
      </c>
      <c r="K35" s="138" t="s">
        <v>62</v>
      </c>
      <c r="L35" s="134">
        <v>50</v>
      </c>
      <c r="M35" s="131">
        <v>32</v>
      </c>
      <c r="N35" s="131">
        <v>30</v>
      </c>
      <c r="O35" s="103">
        <v>15</v>
      </c>
      <c r="P35" s="131">
        <v>15</v>
      </c>
      <c r="Q35" s="103">
        <v>15</v>
      </c>
      <c r="R35" s="103"/>
      <c r="S35" s="103"/>
      <c r="T35" s="103"/>
      <c r="U35" s="103"/>
      <c r="V35" s="103"/>
      <c r="W35" s="103"/>
      <c r="X35" s="103">
        <v>2</v>
      </c>
      <c r="Y35" s="135">
        <v>18</v>
      </c>
      <c r="Z35" t="s">
        <v>272</v>
      </c>
    </row>
    <row r="36" spans="2:26">
      <c r="B36" s="86" t="s">
        <v>70</v>
      </c>
      <c r="C36" s="98" t="s">
        <v>125</v>
      </c>
      <c r="D36" s="193" t="s">
        <v>136</v>
      </c>
      <c r="E36" s="103" t="s">
        <v>58</v>
      </c>
      <c r="F36" s="137">
        <v>3</v>
      </c>
      <c r="G36" s="131">
        <v>1.9</v>
      </c>
      <c r="H36" s="131">
        <v>1.1000000000000001</v>
      </c>
      <c r="I36" s="131">
        <v>0.6</v>
      </c>
      <c r="J36" s="138" t="s">
        <v>41</v>
      </c>
      <c r="K36" s="138" t="s">
        <v>62</v>
      </c>
      <c r="L36" s="134">
        <v>75</v>
      </c>
      <c r="M36" s="131">
        <v>47</v>
      </c>
      <c r="N36" s="131">
        <v>45</v>
      </c>
      <c r="O36" s="103">
        <v>30</v>
      </c>
      <c r="P36" s="131">
        <v>15</v>
      </c>
      <c r="Q36" s="103">
        <v>15</v>
      </c>
      <c r="R36" s="103"/>
      <c r="S36" s="103"/>
      <c r="T36" s="103"/>
      <c r="U36" s="103"/>
      <c r="V36" s="103"/>
      <c r="W36" s="103"/>
      <c r="X36" s="103">
        <v>2</v>
      </c>
      <c r="Y36" s="135">
        <v>28</v>
      </c>
      <c r="Z36" t="s">
        <v>264</v>
      </c>
    </row>
    <row r="37" spans="2:26" ht="15.75" thickBot="1">
      <c r="B37" s="86" t="s">
        <v>71</v>
      </c>
      <c r="C37" s="99" t="s">
        <v>126</v>
      </c>
      <c r="D37" s="197" t="s">
        <v>138</v>
      </c>
      <c r="E37" s="103" t="s">
        <v>58</v>
      </c>
      <c r="F37" s="103">
        <v>2</v>
      </c>
      <c r="G37" s="131">
        <v>1.3</v>
      </c>
      <c r="H37" s="131">
        <v>0.7</v>
      </c>
      <c r="I37" s="131">
        <v>0.6</v>
      </c>
      <c r="J37" s="138" t="s">
        <v>41</v>
      </c>
      <c r="K37" s="138" t="s">
        <v>62</v>
      </c>
      <c r="L37" s="134">
        <v>50</v>
      </c>
      <c r="M37" s="131">
        <v>32</v>
      </c>
      <c r="N37" s="131">
        <v>30</v>
      </c>
      <c r="O37" s="103">
        <v>15</v>
      </c>
      <c r="P37" s="131">
        <v>15</v>
      </c>
      <c r="Q37" s="103"/>
      <c r="R37" s="103"/>
      <c r="S37" s="103">
        <v>15</v>
      </c>
      <c r="T37" s="103"/>
      <c r="U37" s="103"/>
      <c r="V37" s="103"/>
      <c r="W37" s="103"/>
      <c r="X37" s="103">
        <v>2</v>
      </c>
      <c r="Y37" s="135">
        <v>18</v>
      </c>
      <c r="Z37" t="s">
        <v>278</v>
      </c>
    </row>
    <row r="38" spans="2:26" ht="15.75" thickBot="1">
      <c r="B38" s="87"/>
      <c r="C38" s="88" t="s">
        <v>65</v>
      </c>
      <c r="D38" s="189"/>
      <c r="E38" s="106"/>
      <c r="F38" s="106">
        <v>10</v>
      </c>
      <c r="G38" s="106">
        <v>6.3999999999999995</v>
      </c>
      <c r="H38" s="106">
        <v>3.6000000000000005</v>
      </c>
      <c r="I38" s="106">
        <v>3</v>
      </c>
      <c r="J38" s="106" t="s">
        <v>66</v>
      </c>
      <c r="K38" s="108" t="s">
        <v>66</v>
      </c>
      <c r="L38" s="109">
        <v>250</v>
      </c>
      <c r="M38" s="106">
        <v>158</v>
      </c>
      <c r="N38" s="106">
        <v>150</v>
      </c>
      <c r="O38" s="106">
        <v>75</v>
      </c>
      <c r="P38" s="106">
        <v>75</v>
      </c>
      <c r="Q38" s="106">
        <v>30</v>
      </c>
      <c r="R38" s="106">
        <v>0</v>
      </c>
      <c r="S38" s="106">
        <v>45</v>
      </c>
      <c r="T38" s="106">
        <v>0</v>
      </c>
      <c r="U38" s="106">
        <v>0</v>
      </c>
      <c r="V38" s="106">
        <v>0</v>
      </c>
      <c r="W38" s="106">
        <v>0</v>
      </c>
      <c r="X38" s="106">
        <v>8</v>
      </c>
      <c r="Y38" s="110">
        <v>92</v>
      </c>
    </row>
    <row r="39" spans="2:26">
      <c r="B39" s="85"/>
      <c r="C39" s="89" t="s">
        <v>118</v>
      </c>
      <c r="D39" s="190"/>
      <c r="E39" s="111"/>
      <c r="F39" s="111">
        <v>3</v>
      </c>
      <c r="G39" s="112">
        <v>3</v>
      </c>
      <c r="H39" s="111"/>
      <c r="I39" s="111"/>
      <c r="J39" s="111" t="s">
        <v>66</v>
      </c>
      <c r="K39" s="113" t="s">
        <v>66</v>
      </c>
      <c r="L39" s="114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25"/>
    </row>
    <row r="40" spans="2:26" ht="15.75" thickBot="1">
      <c r="B40" s="90"/>
      <c r="C40" s="91" t="s">
        <v>119</v>
      </c>
      <c r="D40" s="191"/>
      <c r="E40" s="116"/>
      <c r="F40" s="116">
        <v>0</v>
      </c>
      <c r="G40" s="116">
        <v>0</v>
      </c>
      <c r="H40" s="116"/>
      <c r="I40" s="116"/>
      <c r="J40" s="116" t="s">
        <v>66</v>
      </c>
      <c r="K40" s="117" t="s">
        <v>66</v>
      </c>
      <c r="L40" s="118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9"/>
    </row>
    <row r="41" spans="2:26" ht="15.75" thickBot="1">
      <c r="B41" s="92" t="s">
        <v>77</v>
      </c>
      <c r="C41" s="72" t="s">
        <v>78</v>
      </c>
      <c r="D41" s="198"/>
      <c r="E41" s="129"/>
      <c r="F41" s="123"/>
      <c r="G41" s="123"/>
      <c r="H41" s="123"/>
      <c r="I41" s="123"/>
      <c r="J41" s="123"/>
      <c r="K41" s="130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</row>
    <row r="42" spans="2:26">
      <c r="B42" s="73" t="s">
        <v>60</v>
      </c>
      <c r="C42" s="83" t="s">
        <v>79</v>
      </c>
      <c r="D42" s="193" t="s">
        <v>103</v>
      </c>
      <c r="E42" s="100" t="s">
        <v>58</v>
      </c>
      <c r="F42" s="100">
        <v>0.5</v>
      </c>
      <c r="G42" s="111">
        <v>0.2</v>
      </c>
      <c r="H42" s="111">
        <v>0.3</v>
      </c>
      <c r="I42" s="111">
        <v>0</v>
      </c>
      <c r="J42" s="101" t="s">
        <v>49</v>
      </c>
      <c r="K42" s="102" t="s">
        <v>62</v>
      </c>
      <c r="L42" s="114">
        <v>12</v>
      </c>
      <c r="M42" s="111">
        <v>4</v>
      </c>
      <c r="N42" s="111">
        <v>4</v>
      </c>
      <c r="O42" s="100">
        <v>4</v>
      </c>
      <c r="P42" s="111">
        <v>0</v>
      </c>
      <c r="Q42" s="100"/>
      <c r="R42" s="100"/>
      <c r="S42" s="100"/>
      <c r="T42" s="100"/>
      <c r="U42" s="100"/>
      <c r="V42" s="100"/>
      <c r="W42" s="100"/>
      <c r="X42" s="100"/>
      <c r="Y42" s="125">
        <v>8</v>
      </c>
    </row>
    <row r="43" spans="2:26">
      <c r="B43" s="75" t="s">
        <v>63</v>
      </c>
      <c r="C43" s="93" t="s">
        <v>82</v>
      </c>
      <c r="D43" s="193" t="s">
        <v>104</v>
      </c>
      <c r="E43" s="103" t="s">
        <v>58</v>
      </c>
      <c r="F43" s="103">
        <v>0.5</v>
      </c>
      <c r="G43" s="131">
        <v>0.2</v>
      </c>
      <c r="H43" s="131">
        <v>0.3</v>
      </c>
      <c r="I43" s="131">
        <v>0</v>
      </c>
      <c r="J43" s="132" t="s">
        <v>49</v>
      </c>
      <c r="K43" s="133" t="s">
        <v>62</v>
      </c>
      <c r="L43" s="134">
        <v>12</v>
      </c>
      <c r="M43" s="131">
        <v>4</v>
      </c>
      <c r="N43" s="131">
        <v>4</v>
      </c>
      <c r="O43" s="103">
        <v>4</v>
      </c>
      <c r="P43" s="131">
        <v>0</v>
      </c>
      <c r="Q43" s="103"/>
      <c r="R43" s="103"/>
      <c r="S43" s="103"/>
      <c r="T43" s="103"/>
      <c r="U43" s="103"/>
      <c r="V43" s="103"/>
      <c r="W43" s="103"/>
      <c r="X43" s="103"/>
      <c r="Y43" s="135">
        <v>8</v>
      </c>
    </row>
    <row r="44" spans="2:26">
      <c r="B44" s="75" t="s">
        <v>70</v>
      </c>
      <c r="C44" s="84" t="s">
        <v>83</v>
      </c>
      <c r="D44" s="193" t="s">
        <v>148</v>
      </c>
      <c r="E44" s="103" t="s">
        <v>58</v>
      </c>
      <c r="F44" s="103">
        <v>0.25</v>
      </c>
      <c r="G44" s="131">
        <v>0.1</v>
      </c>
      <c r="H44" s="131">
        <v>0.15</v>
      </c>
      <c r="I44" s="131">
        <v>0</v>
      </c>
      <c r="J44" s="104" t="s">
        <v>49</v>
      </c>
      <c r="K44" s="105" t="s">
        <v>62</v>
      </c>
      <c r="L44" s="134">
        <v>6</v>
      </c>
      <c r="M44" s="131">
        <v>2</v>
      </c>
      <c r="N44" s="131">
        <v>2</v>
      </c>
      <c r="O44" s="103">
        <v>2</v>
      </c>
      <c r="P44" s="131">
        <v>0</v>
      </c>
      <c r="Q44" s="103"/>
      <c r="R44" s="103"/>
      <c r="S44" s="103"/>
      <c r="T44" s="103"/>
      <c r="U44" s="103"/>
      <c r="V44" s="103"/>
      <c r="W44" s="103"/>
      <c r="X44" s="103"/>
      <c r="Y44" s="135">
        <v>4</v>
      </c>
    </row>
    <row r="45" spans="2:26">
      <c r="B45" s="75" t="s">
        <v>71</v>
      </c>
      <c r="C45" s="84" t="s">
        <v>84</v>
      </c>
      <c r="D45" s="193" t="s">
        <v>149</v>
      </c>
      <c r="E45" s="103" t="s">
        <v>58</v>
      </c>
      <c r="F45" s="103">
        <v>0.25</v>
      </c>
      <c r="G45" s="131">
        <v>0.1</v>
      </c>
      <c r="H45" s="131">
        <v>0.15</v>
      </c>
      <c r="I45" s="131">
        <v>0</v>
      </c>
      <c r="J45" s="104" t="s">
        <v>49</v>
      </c>
      <c r="K45" s="105" t="s">
        <v>62</v>
      </c>
      <c r="L45" s="134">
        <v>6</v>
      </c>
      <c r="M45" s="131">
        <v>2</v>
      </c>
      <c r="N45" s="131">
        <v>2</v>
      </c>
      <c r="O45" s="103">
        <v>2</v>
      </c>
      <c r="P45" s="131">
        <v>0</v>
      </c>
      <c r="Q45" s="103"/>
      <c r="R45" s="103"/>
      <c r="S45" s="103"/>
      <c r="T45" s="103"/>
      <c r="U45" s="103"/>
      <c r="V45" s="103"/>
      <c r="W45" s="103"/>
      <c r="X45" s="103"/>
      <c r="Y45" s="135">
        <v>4</v>
      </c>
    </row>
    <row r="46" spans="2:26" ht="15.75" thickBot="1">
      <c r="B46" s="75" t="s">
        <v>73</v>
      </c>
      <c r="C46" s="84" t="s">
        <v>127</v>
      </c>
      <c r="D46" s="191" t="s">
        <v>139</v>
      </c>
      <c r="E46" s="103" t="s">
        <v>58</v>
      </c>
      <c r="F46" s="103">
        <v>0.5</v>
      </c>
      <c r="G46" s="131">
        <v>0.2</v>
      </c>
      <c r="H46" s="131">
        <v>0.3</v>
      </c>
      <c r="I46" s="131">
        <v>0</v>
      </c>
      <c r="J46" s="104" t="s">
        <v>49</v>
      </c>
      <c r="K46" s="105" t="s">
        <v>62</v>
      </c>
      <c r="L46" s="134">
        <v>12</v>
      </c>
      <c r="M46" s="131">
        <v>4</v>
      </c>
      <c r="N46" s="131">
        <v>4</v>
      </c>
      <c r="O46" s="103">
        <v>4</v>
      </c>
      <c r="P46" s="131">
        <v>0</v>
      </c>
      <c r="Q46" s="103"/>
      <c r="R46" s="103"/>
      <c r="S46" s="103"/>
      <c r="T46" s="103"/>
      <c r="U46" s="103"/>
      <c r="V46" s="103"/>
      <c r="W46" s="103"/>
      <c r="X46" s="103"/>
      <c r="Y46" s="135">
        <v>8</v>
      </c>
    </row>
    <row r="47" spans="2:26" ht="15.75" thickBot="1">
      <c r="B47" s="94"/>
      <c r="C47" s="78" t="s">
        <v>65</v>
      </c>
      <c r="D47" s="61"/>
      <c r="E47" s="136" t="s">
        <v>58</v>
      </c>
      <c r="F47" s="106">
        <v>2</v>
      </c>
      <c r="G47" s="106">
        <v>0.8</v>
      </c>
      <c r="H47" s="106">
        <v>1.2</v>
      </c>
      <c r="I47" s="106">
        <v>0</v>
      </c>
      <c r="J47" s="106" t="s">
        <v>66</v>
      </c>
      <c r="K47" s="108" t="s">
        <v>66</v>
      </c>
      <c r="L47" s="109">
        <v>48</v>
      </c>
      <c r="M47" s="106">
        <v>16</v>
      </c>
      <c r="N47" s="106">
        <v>16</v>
      </c>
      <c r="O47" s="106">
        <v>16</v>
      </c>
      <c r="P47" s="106">
        <v>0</v>
      </c>
      <c r="Q47" s="106">
        <v>0</v>
      </c>
      <c r="R47" s="106">
        <v>0</v>
      </c>
      <c r="S47" s="106">
        <v>0</v>
      </c>
      <c r="T47" s="106">
        <v>0</v>
      </c>
      <c r="U47" s="106">
        <v>0</v>
      </c>
      <c r="V47" s="106">
        <v>0</v>
      </c>
      <c r="W47" s="106">
        <v>0</v>
      </c>
      <c r="X47" s="106">
        <v>0</v>
      </c>
      <c r="Y47" s="106">
        <v>32</v>
      </c>
    </row>
    <row r="48" spans="2:26">
      <c r="B48" s="95"/>
      <c r="C48" s="79" t="s">
        <v>118</v>
      </c>
      <c r="D48" s="54"/>
      <c r="E48" s="111" t="s">
        <v>58</v>
      </c>
      <c r="F48" s="111"/>
      <c r="G48" s="112">
        <v>0</v>
      </c>
      <c r="H48" s="111"/>
      <c r="I48" s="111"/>
      <c r="J48" s="111" t="s">
        <v>66</v>
      </c>
      <c r="K48" s="113" t="s">
        <v>66</v>
      </c>
      <c r="L48" s="114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25"/>
    </row>
    <row r="49" spans="2:26">
      <c r="B49" s="96"/>
      <c r="C49" s="145" t="s">
        <v>119</v>
      </c>
      <c r="D49" s="64"/>
      <c r="E49" s="126" t="s">
        <v>58</v>
      </c>
      <c r="F49" s="126"/>
      <c r="G49" s="126">
        <v>0</v>
      </c>
      <c r="H49" s="126"/>
      <c r="I49" s="126"/>
      <c r="J49" s="126" t="s">
        <v>66</v>
      </c>
      <c r="K49" s="146" t="s">
        <v>66</v>
      </c>
      <c r="L49" s="147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7"/>
    </row>
    <row r="50" spans="2:26">
      <c r="B50" s="148"/>
      <c r="C50" s="148"/>
      <c r="D50" s="149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</row>
    <row r="51" spans="2:26" ht="15.75" thickBot="1">
      <c r="C51" s="45" t="s">
        <v>4</v>
      </c>
      <c r="D51" s="45" t="s">
        <v>108</v>
      </c>
      <c r="Z51" s="143"/>
    </row>
    <row r="52" spans="2:26">
      <c r="B52" s="7" t="s">
        <v>5</v>
      </c>
      <c r="C52" s="46"/>
      <c r="D52" s="51"/>
      <c r="E52" s="55"/>
      <c r="F52" s="33" t="s">
        <v>6</v>
      </c>
      <c r="G52" s="33"/>
      <c r="H52" s="34"/>
      <c r="I52" s="13" t="s">
        <v>7</v>
      </c>
      <c r="J52" s="14" t="s">
        <v>8</v>
      </c>
      <c r="K52" s="15" t="s">
        <v>9</v>
      </c>
      <c r="L52" s="35" t="s">
        <v>10</v>
      </c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56"/>
      <c r="Z52" s="143"/>
    </row>
    <row r="53" spans="2:26">
      <c r="B53" s="8"/>
      <c r="C53" s="47" t="s">
        <v>11</v>
      </c>
      <c r="D53" s="49"/>
      <c r="E53" s="52" t="s">
        <v>12</v>
      </c>
      <c r="F53" s="18" t="s">
        <v>13</v>
      </c>
      <c r="G53" s="16" t="s">
        <v>14</v>
      </c>
      <c r="H53" s="17" t="s">
        <v>15</v>
      </c>
      <c r="I53" s="16" t="s">
        <v>16</v>
      </c>
      <c r="J53" s="18" t="s">
        <v>17</v>
      </c>
      <c r="K53" s="19" t="s">
        <v>18</v>
      </c>
      <c r="L53" s="20" t="s">
        <v>19</v>
      </c>
      <c r="M53" s="37" t="s">
        <v>20</v>
      </c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9"/>
      <c r="Y53" s="19" t="s">
        <v>21</v>
      </c>
      <c r="Z53" s="143"/>
    </row>
    <row r="54" spans="2:26">
      <c r="B54" s="9"/>
      <c r="C54" s="47" t="s">
        <v>22</v>
      </c>
      <c r="D54" s="49" t="s">
        <v>102</v>
      </c>
      <c r="E54" s="52"/>
      <c r="F54" s="18"/>
      <c r="G54" s="16" t="s">
        <v>23</v>
      </c>
      <c r="H54" s="17" t="s">
        <v>24</v>
      </c>
      <c r="I54" s="16" t="s">
        <v>25</v>
      </c>
      <c r="J54" s="18"/>
      <c r="K54" s="19" t="s">
        <v>26</v>
      </c>
      <c r="L54" s="21" t="s">
        <v>27</v>
      </c>
      <c r="M54" s="21" t="s">
        <v>19</v>
      </c>
      <c r="N54" s="40" t="s">
        <v>28</v>
      </c>
      <c r="O54" s="41"/>
      <c r="P54" s="41"/>
      <c r="Q54" s="41"/>
      <c r="R54" s="41"/>
      <c r="S54" s="41"/>
      <c r="T54" s="41"/>
      <c r="U54" s="41"/>
      <c r="V54" s="41"/>
      <c r="W54" s="42"/>
      <c r="X54" s="16" t="s">
        <v>29</v>
      </c>
      <c r="Y54" s="19" t="s">
        <v>15</v>
      </c>
      <c r="Z54" s="143"/>
    </row>
    <row r="55" spans="2:26">
      <c r="B55" s="10"/>
      <c r="C55" s="47"/>
      <c r="D55" s="49"/>
      <c r="E55" s="52"/>
      <c r="F55" s="18"/>
      <c r="G55" s="16" t="s">
        <v>30</v>
      </c>
      <c r="H55" s="17" t="s">
        <v>31</v>
      </c>
      <c r="I55" s="16" t="s">
        <v>32</v>
      </c>
      <c r="J55" s="18" t="s">
        <v>33</v>
      </c>
      <c r="K55" s="22" t="s">
        <v>34</v>
      </c>
      <c r="L55" s="23" t="s">
        <v>35</v>
      </c>
      <c r="M55" s="21" t="s">
        <v>27</v>
      </c>
      <c r="N55" s="23" t="s">
        <v>19</v>
      </c>
      <c r="O55" s="24" t="s">
        <v>36</v>
      </c>
      <c r="P55" s="23" t="s">
        <v>19</v>
      </c>
      <c r="Q55" s="24" t="s">
        <v>37</v>
      </c>
      <c r="R55" s="24"/>
      <c r="S55" s="24"/>
      <c r="T55" s="24"/>
      <c r="U55" s="24"/>
      <c r="V55" s="24"/>
      <c r="W55" s="329" t="s">
        <v>38</v>
      </c>
      <c r="X55" s="25"/>
      <c r="Y55" s="19" t="s">
        <v>31</v>
      </c>
      <c r="Z55" s="143"/>
    </row>
    <row r="56" spans="2:26">
      <c r="B56" s="10"/>
      <c r="C56" s="48"/>
      <c r="D56" s="50"/>
      <c r="E56" s="16"/>
      <c r="F56" s="18"/>
      <c r="G56" s="16" t="s">
        <v>39</v>
      </c>
      <c r="H56" s="17"/>
      <c r="I56" s="16" t="s">
        <v>40</v>
      </c>
      <c r="J56" s="18" t="s">
        <v>41</v>
      </c>
      <c r="K56" s="19" t="s">
        <v>42</v>
      </c>
      <c r="L56" s="26"/>
      <c r="M56" s="23" t="s">
        <v>43</v>
      </c>
      <c r="N56" s="23" t="s">
        <v>44</v>
      </c>
      <c r="O56" s="25"/>
      <c r="P56" s="23" t="s">
        <v>45</v>
      </c>
      <c r="Q56" s="16" t="s">
        <v>46</v>
      </c>
      <c r="R56" s="16" t="s">
        <v>47</v>
      </c>
      <c r="S56" s="16" t="s">
        <v>47</v>
      </c>
      <c r="T56" s="16" t="s">
        <v>47</v>
      </c>
      <c r="U56" s="16" t="s">
        <v>47</v>
      </c>
      <c r="V56" s="16" t="s">
        <v>48</v>
      </c>
      <c r="W56" s="330"/>
      <c r="X56" s="16"/>
      <c r="Y56" s="19"/>
      <c r="Z56" s="143"/>
    </row>
    <row r="57" spans="2:26">
      <c r="B57" s="10"/>
      <c r="C57" s="48"/>
      <c r="D57" s="50"/>
      <c r="E57" s="16"/>
      <c r="F57" s="18"/>
      <c r="G57" s="16"/>
      <c r="H57" s="17"/>
      <c r="I57" s="16"/>
      <c r="J57" s="18" t="s">
        <v>49</v>
      </c>
      <c r="K57" s="19" t="s">
        <v>50</v>
      </c>
      <c r="L57" s="26"/>
      <c r="M57" s="23" t="s">
        <v>51</v>
      </c>
      <c r="N57" s="27"/>
      <c r="O57" s="16"/>
      <c r="P57" s="23"/>
      <c r="Q57" s="25"/>
      <c r="R57" s="16" t="s">
        <v>52</v>
      </c>
      <c r="S57" s="16" t="s">
        <v>53</v>
      </c>
      <c r="T57" s="16" t="s">
        <v>54</v>
      </c>
      <c r="U57" s="16" t="s">
        <v>55</v>
      </c>
      <c r="V57" s="16"/>
      <c r="W57" s="330"/>
      <c r="X57" s="16"/>
      <c r="Y57" s="19"/>
      <c r="Z57" s="143"/>
    </row>
    <row r="58" spans="2:26" ht="15.75" thickBot="1">
      <c r="B58" s="10"/>
      <c r="C58" s="48"/>
      <c r="D58" s="50"/>
      <c r="E58" s="66"/>
      <c r="F58" s="27"/>
      <c r="G58" s="29"/>
      <c r="H58" s="30"/>
      <c r="I58" s="29"/>
      <c r="J58" s="27"/>
      <c r="K58" s="22" t="s">
        <v>56</v>
      </c>
      <c r="L58" s="31"/>
      <c r="M58" s="31"/>
      <c r="N58" s="23"/>
      <c r="O58" s="16"/>
      <c r="P58" s="23"/>
      <c r="Q58" s="16"/>
      <c r="R58" s="16"/>
      <c r="S58" s="16"/>
      <c r="T58" s="16"/>
      <c r="U58" s="16"/>
      <c r="V58" s="16"/>
      <c r="W58" s="25"/>
      <c r="X58" s="16"/>
      <c r="Y58" s="57"/>
      <c r="Z58" s="143"/>
    </row>
    <row r="59" spans="2:26" ht="15.75" thickBot="1">
      <c r="B59" s="69"/>
      <c r="C59" s="72" t="s">
        <v>57</v>
      </c>
      <c r="D59" s="177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43"/>
    </row>
    <row r="60" spans="2:26" ht="15.75" thickBot="1">
      <c r="B60" s="71" t="s">
        <v>58</v>
      </c>
      <c r="C60" s="72" t="s">
        <v>59</v>
      </c>
      <c r="D60" s="177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43"/>
    </row>
    <row r="61" spans="2:26">
      <c r="B61" s="73" t="s">
        <v>60</v>
      </c>
      <c r="C61" s="174" t="s">
        <v>80</v>
      </c>
      <c r="D61" s="196" t="s">
        <v>158</v>
      </c>
      <c r="E61" s="132" t="s">
        <v>67</v>
      </c>
      <c r="F61" s="128">
        <v>2</v>
      </c>
      <c r="G61" s="141">
        <v>1.3</v>
      </c>
      <c r="H61" s="141">
        <v>0.7</v>
      </c>
      <c r="I61" s="141">
        <v>1.2</v>
      </c>
      <c r="J61" s="175" t="s">
        <v>41</v>
      </c>
      <c r="K61" s="176" t="s">
        <v>64</v>
      </c>
      <c r="L61" s="142">
        <v>50</v>
      </c>
      <c r="M61" s="141">
        <v>32</v>
      </c>
      <c r="N61" s="141">
        <v>30</v>
      </c>
      <c r="O61" s="128">
        <v>0</v>
      </c>
      <c r="P61" s="141">
        <v>30</v>
      </c>
      <c r="Q61" s="128">
        <v>30</v>
      </c>
      <c r="R61" s="128"/>
      <c r="S61" s="128"/>
      <c r="T61" s="128"/>
      <c r="U61" s="128"/>
      <c r="V61" s="128"/>
      <c r="W61" s="128"/>
      <c r="X61" s="128">
        <v>2</v>
      </c>
      <c r="Y61" s="115">
        <v>18</v>
      </c>
      <c r="Z61" s="143" t="s">
        <v>275</v>
      </c>
    </row>
    <row r="62" spans="2:26" ht="15.75" thickBot="1">
      <c r="B62" s="75" t="s">
        <v>63</v>
      </c>
      <c r="C62" s="159" t="s">
        <v>140</v>
      </c>
      <c r="D62" s="205" t="s">
        <v>147</v>
      </c>
      <c r="E62" s="104" t="s">
        <v>67</v>
      </c>
      <c r="F62" s="103">
        <v>2</v>
      </c>
      <c r="G62" s="131">
        <v>1.2</v>
      </c>
      <c r="H62" s="131">
        <v>0.8</v>
      </c>
      <c r="I62" s="131">
        <v>0</v>
      </c>
      <c r="J62" s="104" t="s">
        <v>41</v>
      </c>
      <c r="K62" s="105" t="s">
        <v>64</v>
      </c>
      <c r="L62" s="134">
        <v>50</v>
      </c>
      <c r="M62" s="141">
        <v>30</v>
      </c>
      <c r="N62" s="141">
        <v>30</v>
      </c>
      <c r="O62" s="128">
        <v>30</v>
      </c>
      <c r="P62" s="141">
        <v>0</v>
      </c>
      <c r="Q62" s="103"/>
      <c r="R62" s="103"/>
      <c r="S62" s="103"/>
      <c r="T62" s="103"/>
      <c r="U62" s="103"/>
      <c r="V62" s="103"/>
      <c r="W62" s="103"/>
      <c r="X62" s="103"/>
      <c r="Y62" s="135">
        <v>20</v>
      </c>
      <c r="Z62" s="143"/>
    </row>
    <row r="63" spans="2:26" ht="15.75" thickBot="1">
      <c r="B63" s="77"/>
      <c r="C63" s="78" t="s">
        <v>65</v>
      </c>
      <c r="D63" s="194"/>
      <c r="E63" s="106"/>
      <c r="F63" s="106">
        <v>4</v>
      </c>
      <c r="G63" s="107">
        <v>2.5</v>
      </c>
      <c r="H63" s="107">
        <v>1.5</v>
      </c>
      <c r="I63" s="107">
        <v>1.2</v>
      </c>
      <c r="J63" s="106" t="s">
        <v>66</v>
      </c>
      <c r="K63" s="108" t="s">
        <v>66</v>
      </c>
      <c r="L63" s="109">
        <v>100</v>
      </c>
      <c r="M63" s="106">
        <v>62</v>
      </c>
      <c r="N63" s="106">
        <v>60</v>
      </c>
      <c r="O63" s="106">
        <v>30</v>
      </c>
      <c r="P63" s="106">
        <v>30</v>
      </c>
      <c r="Q63" s="106">
        <v>30</v>
      </c>
      <c r="R63" s="106">
        <v>0</v>
      </c>
      <c r="S63" s="106">
        <v>0</v>
      </c>
      <c r="T63" s="106">
        <v>0</v>
      </c>
      <c r="U63" s="106">
        <v>0</v>
      </c>
      <c r="V63" s="106">
        <v>0</v>
      </c>
      <c r="W63" s="106">
        <v>0</v>
      </c>
      <c r="X63" s="106">
        <v>2</v>
      </c>
      <c r="Y63" s="110">
        <v>38</v>
      </c>
      <c r="Z63" s="143"/>
    </row>
    <row r="64" spans="2:26">
      <c r="B64" s="73"/>
      <c r="C64" s="79" t="s">
        <v>118</v>
      </c>
      <c r="D64" s="206"/>
      <c r="E64" s="111"/>
      <c r="F64" s="111"/>
      <c r="G64" s="112">
        <v>1.2</v>
      </c>
      <c r="H64" s="111"/>
      <c r="I64" s="111"/>
      <c r="J64" s="111" t="s">
        <v>66</v>
      </c>
      <c r="K64" s="113" t="s">
        <v>66</v>
      </c>
      <c r="L64" s="114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5"/>
      <c r="Z64" s="143"/>
    </row>
    <row r="65" spans="2:26" ht="15.75" thickBot="1">
      <c r="B65" s="80"/>
      <c r="C65" s="145" t="s">
        <v>119</v>
      </c>
      <c r="D65" s="207"/>
      <c r="E65" s="126"/>
      <c r="F65" s="126"/>
      <c r="G65" s="126">
        <v>4</v>
      </c>
      <c r="H65" s="126"/>
      <c r="I65" s="126"/>
      <c r="J65" s="126" t="s">
        <v>66</v>
      </c>
      <c r="K65" s="146" t="s">
        <v>66</v>
      </c>
      <c r="L65" s="147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7"/>
      <c r="Z65" s="143"/>
    </row>
    <row r="66" spans="2:26" ht="15.75" thickBot="1">
      <c r="B66" s="82" t="s">
        <v>67</v>
      </c>
      <c r="C66" s="92" t="s">
        <v>68</v>
      </c>
      <c r="D66" s="211"/>
      <c r="E66" s="129"/>
      <c r="F66" s="123"/>
      <c r="G66" s="122"/>
      <c r="H66" s="122"/>
      <c r="I66" s="123"/>
      <c r="J66" s="123"/>
      <c r="K66" s="124"/>
      <c r="L66" s="122"/>
      <c r="M66" s="122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30"/>
      <c r="Z66" s="143"/>
    </row>
    <row r="67" spans="2:26">
      <c r="B67" s="73" t="s">
        <v>60</v>
      </c>
      <c r="C67" s="208" t="s">
        <v>141</v>
      </c>
      <c r="D67" s="190" t="s">
        <v>150</v>
      </c>
      <c r="E67" s="132" t="s">
        <v>67</v>
      </c>
      <c r="F67" s="209">
        <v>3</v>
      </c>
      <c r="G67" s="141">
        <v>1.9</v>
      </c>
      <c r="H67" s="141">
        <v>1.1000000000000001</v>
      </c>
      <c r="I67" s="141">
        <v>1.2</v>
      </c>
      <c r="J67" s="152" t="s">
        <v>41</v>
      </c>
      <c r="K67" s="152" t="s">
        <v>62</v>
      </c>
      <c r="L67" s="153">
        <v>75</v>
      </c>
      <c r="M67" s="141">
        <v>47</v>
      </c>
      <c r="N67" s="141">
        <v>45</v>
      </c>
      <c r="O67" s="210">
        <v>15</v>
      </c>
      <c r="P67" s="141">
        <v>30</v>
      </c>
      <c r="Q67" s="128">
        <v>30</v>
      </c>
      <c r="R67" s="128"/>
      <c r="S67" s="128"/>
      <c r="T67" s="128"/>
      <c r="U67" s="128"/>
      <c r="V67" s="128"/>
      <c r="W67" s="128"/>
      <c r="X67" s="128">
        <v>2</v>
      </c>
      <c r="Y67" s="115">
        <v>28</v>
      </c>
      <c r="Z67" s="143" t="s">
        <v>273</v>
      </c>
    </row>
    <row r="68" spans="2:26">
      <c r="B68" s="75" t="s">
        <v>63</v>
      </c>
      <c r="C68" s="99" t="s">
        <v>69</v>
      </c>
      <c r="D68" s="193" t="s">
        <v>151</v>
      </c>
      <c r="E68" s="104" t="s">
        <v>67</v>
      </c>
      <c r="F68" s="202">
        <v>5</v>
      </c>
      <c r="G68" s="131">
        <v>2.6</v>
      </c>
      <c r="H68" s="131">
        <v>2.4</v>
      </c>
      <c r="I68" s="131">
        <v>1.2</v>
      </c>
      <c r="J68" s="138" t="s">
        <v>33</v>
      </c>
      <c r="K68" s="138" t="s">
        <v>62</v>
      </c>
      <c r="L68" s="139">
        <v>124</v>
      </c>
      <c r="M68" s="131">
        <v>64</v>
      </c>
      <c r="N68" s="131">
        <v>60</v>
      </c>
      <c r="O68" s="203">
        <v>30</v>
      </c>
      <c r="P68" s="131">
        <v>30</v>
      </c>
      <c r="Q68" s="104"/>
      <c r="R68" s="104"/>
      <c r="S68" s="104">
        <v>30</v>
      </c>
      <c r="T68" s="103"/>
      <c r="U68" s="103"/>
      <c r="V68" s="103"/>
      <c r="W68" s="103"/>
      <c r="X68" s="103">
        <v>4</v>
      </c>
      <c r="Y68" s="135">
        <v>60</v>
      </c>
      <c r="Z68" s="143" t="s">
        <v>261</v>
      </c>
    </row>
    <row r="69" spans="2:26">
      <c r="B69" s="75" t="s">
        <v>70</v>
      </c>
      <c r="C69" s="199" t="s">
        <v>142</v>
      </c>
      <c r="D69" s="193" t="s">
        <v>152</v>
      </c>
      <c r="E69" s="104" t="s">
        <v>67</v>
      </c>
      <c r="F69" s="204">
        <v>6</v>
      </c>
      <c r="G69" s="131">
        <v>3.2</v>
      </c>
      <c r="H69" s="131">
        <v>2.8</v>
      </c>
      <c r="I69" s="131">
        <v>1.8</v>
      </c>
      <c r="J69" s="138" t="s">
        <v>33</v>
      </c>
      <c r="K69" s="138" t="s">
        <v>62</v>
      </c>
      <c r="L69" s="139">
        <v>149</v>
      </c>
      <c r="M69" s="131">
        <v>79</v>
      </c>
      <c r="N69" s="131">
        <v>75</v>
      </c>
      <c r="O69" s="204">
        <v>30</v>
      </c>
      <c r="P69" s="131">
        <v>45</v>
      </c>
      <c r="Q69" s="104"/>
      <c r="R69" s="104"/>
      <c r="S69" s="104">
        <v>45</v>
      </c>
      <c r="T69" s="103"/>
      <c r="U69" s="103"/>
      <c r="V69" s="103"/>
      <c r="W69" s="103"/>
      <c r="X69" s="103">
        <v>4</v>
      </c>
      <c r="Y69" s="135">
        <v>70</v>
      </c>
      <c r="Z69" s="143" t="s">
        <v>262</v>
      </c>
    </row>
    <row r="70" spans="2:26" ht="15.75" thickBot="1">
      <c r="B70" s="75" t="s">
        <v>71</v>
      </c>
      <c r="C70" s="200" t="s">
        <v>143</v>
      </c>
      <c r="D70" s="191" t="s">
        <v>153</v>
      </c>
      <c r="E70" s="104" t="s">
        <v>67</v>
      </c>
      <c r="F70" s="202">
        <v>3</v>
      </c>
      <c r="G70" s="131">
        <v>1.9</v>
      </c>
      <c r="H70" s="131">
        <v>1.1000000000000001</v>
      </c>
      <c r="I70" s="131">
        <v>1.2</v>
      </c>
      <c r="J70" s="138" t="s">
        <v>41</v>
      </c>
      <c r="K70" s="138" t="s">
        <v>62</v>
      </c>
      <c r="L70" s="139">
        <v>75</v>
      </c>
      <c r="M70" s="131">
        <v>47</v>
      </c>
      <c r="N70" s="131">
        <v>45</v>
      </c>
      <c r="O70" s="203">
        <v>15</v>
      </c>
      <c r="P70" s="131">
        <v>30</v>
      </c>
      <c r="Q70" s="104"/>
      <c r="R70" s="104"/>
      <c r="S70" s="104">
        <v>30</v>
      </c>
      <c r="T70" s="103"/>
      <c r="U70" s="103"/>
      <c r="V70" s="103"/>
      <c r="W70" s="103"/>
      <c r="X70" s="103">
        <v>2</v>
      </c>
      <c r="Y70" s="135">
        <v>28</v>
      </c>
      <c r="Z70" s="143" t="s">
        <v>263</v>
      </c>
    </row>
    <row r="71" spans="2:26" ht="15.75" thickBot="1">
      <c r="B71" s="77"/>
      <c r="C71" s="212" t="s">
        <v>65</v>
      </c>
      <c r="D71" s="214"/>
      <c r="E71" s="164"/>
      <c r="F71" s="162">
        <v>17</v>
      </c>
      <c r="G71" s="162">
        <v>9.6</v>
      </c>
      <c r="H71" s="162">
        <v>7.4</v>
      </c>
      <c r="I71" s="162">
        <v>5.4</v>
      </c>
      <c r="J71" s="162" t="s">
        <v>66</v>
      </c>
      <c r="K71" s="163" t="s">
        <v>66</v>
      </c>
      <c r="L71" s="164">
        <v>423</v>
      </c>
      <c r="M71" s="162">
        <v>237</v>
      </c>
      <c r="N71" s="162">
        <v>225</v>
      </c>
      <c r="O71" s="162">
        <v>90</v>
      </c>
      <c r="P71" s="162">
        <v>135</v>
      </c>
      <c r="Q71" s="162">
        <v>30</v>
      </c>
      <c r="R71" s="162">
        <v>0</v>
      </c>
      <c r="S71" s="162">
        <v>105</v>
      </c>
      <c r="T71" s="106">
        <v>0</v>
      </c>
      <c r="U71" s="106">
        <v>0</v>
      </c>
      <c r="V71" s="106">
        <v>0</v>
      </c>
      <c r="W71" s="106">
        <v>0</v>
      </c>
      <c r="X71" s="106">
        <v>12</v>
      </c>
      <c r="Y71" s="110">
        <v>186</v>
      </c>
      <c r="Z71" s="143"/>
    </row>
    <row r="72" spans="2:26">
      <c r="B72" s="73"/>
      <c r="C72" s="161" t="s">
        <v>118</v>
      </c>
      <c r="D72" s="213"/>
      <c r="E72" s="165"/>
      <c r="F72" s="165"/>
      <c r="G72" s="166">
        <v>5.4</v>
      </c>
      <c r="H72" s="165"/>
      <c r="I72" s="165"/>
      <c r="J72" s="165" t="s">
        <v>66</v>
      </c>
      <c r="K72" s="102" t="s">
        <v>66</v>
      </c>
      <c r="L72" s="167"/>
      <c r="M72" s="165"/>
      <c r="N72" s="165"/>
      <c r="O72" s="165"/>
      <c r="P72" s="165"/>
      <c r="Q72" s="165"/>
      <c r="R72" s="165"/>
      <c r="S72" s="165"/>
      <c r="T72" s="111"/>
      <c r="U72" s="111"/>
      <c r="V72" s="111"/>
      <c r="W72" s="111"/>
      <c r="X72" s="111"/>
      <c r="Y72" s="125"/>
      <c r="Z72" s="143"/>
    </row>
    <row r="73" spans="2:26" ht="15.75" thickBot="1">
      <c r="B73" s="80"/>
      <c r="C73" s="145" t="s">
        <v>119</v>
      </c>
      <c r="D73" s="205"/>
      <c r="E73" s="168"/>
      <c r="F73" s="168"/>
      <c r="G73" s="168">
        <v>0</v>
      </c>
      <c r="H73" s="168"/>
      <c r="I73" s="168"/>
      <c r="J73" s="168" t="s">
        <v>66</v>
      </c>
      <c r="K73" s="215" t="s">
        <v>66</v>
      </c>
      <c r="L73" s="216"/>
      <c r="M73" s="168"/>
      <c r="N73" s="168"/>
      <c r="O73" s="168"/>
      <c r="P73" s="168"/>
      <c r="Q73" s="168"/>
      <c r="R73" s="168"/>
      <c r="S73" s="168"/>
      <c r="T73" s="126"/>
      <c r="U73" s="126"/>
      <c r="V73" s="126"/>
      <c r="W73" s="126"/>
      <c r="X73" s="126"/>
      <c r="Y73" s="127"/>
      <c r="Z73" s="143"/>
    </row>
    <row r="74" spans="2:26" ht="15.75" thickBot="1">
      <c r="B74" s="71" t="s">
        <v>75</v>
      </c>
      <c r="C74" s="92" t="s">
        <v>76</v>
      </c>
      <c r="D74" s="211"/>
      <c r="E74" s="129"/>
      <c r="F74" s="170"/>
      <c r="G74" s="169"/>
      <c r="H74" s="169"/>
      <c r="I74" s="170"/>
      <c r="J74" s="170"/>
      <c r="K74" s="171"/>
      <c r="L74" s="169"/>
      <c r="M74" s="169"/>
      <c r="N74" s="170"/>
      <c r="O74" s="170"/>
      <c r="P74" s="170"/>
      <c r="Q74" s="170"/>
      <c r="R74" s="170"/>
      <c r="S74" s="170"/>
      <c r="T74" s="123"/>
      <c r="U74" s="123"/>
      <c r="V74" s="123"/>
      <c r="W74" s="123"/>
      <c r="X74" s="123"/>
      <c r="Y74" s="130"/>
      <c r="Z74" s="143"/>
    </row>
    <row r="75" spans="2:26">
      <c r="B75" s="73" t="s">
        <v>60</v>
      </c>
      <c r="C75" s="217" t="s">
        <v>74</v>
      </c>
      <c r="D75" s="206" t="s">
        <v>154</v>
      </c>
      <c r="E75" s="132" t="s">
        <v>67</v>
      </c>
      <c r="F75" s="209">
        <v>2</v>
      </c>
      <c r="G75" s="141">
        <v>1.3</v>
      </c>
      <c r="H75" s="141">
        <v>0.7</v>
      </c>
      <c r="I75" s="141">
        <v>1.2</v>
      </c>
      <c r="J75" s="152" t="s">
        <v>41</v>
      </c>
      <c r="K75" s="152" t="s">
        <v>62</v>
      </c>
      <c r="L75" s="142">
        <v>50</v>
      </c>
      <c r="M75" s="141">
        <v>32</v>
      </c>
      <c r="N75" s="141">
        <v>30</v>
      </c>
      <c r="O75" s="210"/>
      <c r="P75" s="141">
        <v>30</v>
      </c>
      <c r="Q75" s="132">
        <v>30</v>
      </c>
      <c r="R75" s="132"/>
      <c r="S75" s="132"/>
      <c r="T75" s="128"/>
      <c r="U75" s="128"/>
      <c r="V75" s="128"/>
      <c r="W75" s="128"/>
      <c r="X75" s="128">
        <v>2</v>
      </c>
      <c r="Y75" s="115">
        <v>18</v>
      </c>
      <c r="Z75" s="143" t="s">
        <v>266</v>
      </c>
    </row>
    <row r="76" spans="2:26">
      <c r="B76" s="75" t="s">
        <v>63</v>
      </c>
      <c r="C76" s="99" t="s">
        <v>144</v>
      </c>
      <c r="D76" s="193" t="s">
        <v>156</v>
      </c>
      <c r="E76" s="104" t="s">
        <v>67</v>
      </c>
      <c r="F76" s="202">
        <v>2</v>
      </c>
      <c r="G76" s="131">
        <v>1.3</v>
      </c>
      <c r="H76" s="131">
        <v>0.7</v>
      </c>
      <c r="I76" s="131">
        <v>0.6</v>
      </c>
      <c r="J76" s="138" t="s">
        <v>41</v>
      </c>
      <c r="K76" s="138" t="s">
        <v>62</v>
      </c>
      <c r="L76" s="134">
        <v>50</v>
      </c>
      <c r="M76" s="141">
        <v>32</v>
      </c>
      <c r="N76" s="141">
        <v>30</v>
      </c>
      <c r="O76" s="203">
        <v>15</v>
      </c>
      <c r="P76" s="131">
        <v>15</v>
      </c>
      <c r="Q76" s="104">
        <v>15</v>
      </c>
      <c r="R76" s="104"/>
      <c r="S76" s="104"/>
      <c r="T76" s="103"/>
      <c r="U76" s="103"/>
      <c r="V76" s="103"/>
      <c r="W76" s="103"/>
      <c r="X76" s="103">
        <v>2</v>
      </c>
      <c r="Y76" s="135">
        <v>18</v>
      </c>
      <c r="Z76" s="143" t="s">
        <v>264</v>
      </c>
    </row>
    <row r="77" spans="2:26">
      <c r="B77" s="86" t="s">
        <v>70</v>
      </c>
      <c r="C77" s="201" t="s">
        <v>145</v>
      </c>
      <c r="D77" s="193" t="s">
        <v>155</v>
      </c>
      <c r="E77" s="172" t="s">
        <v>67</v>
      </c>
      <c r="F77" s="202">
        <v>2</v>
      </c>
      <c r="G77" s="131">
        <v>1.3</v>
      </c>
      <c r="H77" s="131">
        <v>0.7</v>
      </c>
      <c r="I77" s="131">
        <v>0.6</v>
      </c>
      <c r="J77" s="138" t="s">
        <v>41</v>
      </c>
      <c r="K77" s="138" t="s">
        <v>62</v>
      </c>
      <c r="L77" s="134">
        <v>50</v>
      </c>
      <c r="M77" s="141">
        <v>32</v>
      </c>
      <c r="N77" s="141">
        <v>30</v>
      </c>
      <c r="O77" s="203">
        <v>15</v>
      </c>
      <c r="P77" s="131">
        <v>15</v>
      </c>
      <c r="Q77" s="104"/>
      <c r="R77" s="103"/>
      <c r="S77" s="173"/>
      <c r="T77" s="103">
        <v>15</v>
      </c>
      <c r="U77" s="103"/>
      <c r="V77" s="103"/>
      <c r="W77" s="103"/>
      <c r="X77" s="103">
        <v>2</v>
      </c>
      <c r="Y77" s="135">
        <v>18</v>
      </c>
      <c r="Z77" s="143" t="s">
        <v>274</v>
      </c>
    </row>
    <row r="78" spans="2:26" ht="15" customHeight="1" thickBot="1">
      <c r="B78" s="86" t="s">
        <v>71</v>
      </c>
      <c r="C78" s="219" t="s">
        <v>146</v>
      </c>
      <c r="D78" s="220" t="s">
        <v>157</v>
      </c>
      <c r="E78" s="221" t="s">
        <v>67</v>
      </c>
      <c r="F78" s="126">
        <v>3</v>
      </c>
      <c r="G78" s="126">
        <v>1.9</v>
      </c>
      <c r="H78" s="126">
        <v>1.1000000000000001</v>
      </c>
      <c r="I78" s="126">
        <v>1.2</v>
      </c>
      <c r="J78" s="222" t="s">
        <v>41</v>
      </c>
      <c r="K78" s="222" t="s">
        <v>62</v>
      </c>
      <c r="L78" s="147">
        <v>75</v>
      </c>
      <c r="M78" s="112">
        <v>47</v>
      </c>
      <c r="N78" s="112">
        <v>45</v>
      </c>
      <c r="O78" s="126">
        <v>15</v>
      </c>
      <c r="P78" s="126">
        <v>30</v>
      </c>
      <c r="Q78" s="223">
        <v>15</v>
      </c>
      <c r="R78" s="223"/>
      <c r="S78" s="223"/>
      <c r="T78" s="223">
        <v>15</v>
      </c>
      <c r="U78" s="223"/>
      <c r="V78" s="223"/>
      <c r="W78" s="223"/>
      <c r="X78" s="223">
        <v>2</v>
      </c>
      <c r="Y78" s="127">
        <v>28</v>
      </c>
      <c r="Z78" s="143" t="s">
        <v>266</v>
      </c>
    </row>
    <row r="79" spans="2:26" ht="15.75" thickBot="1">
      <c r="B79" s="218"/>
      <c r="C79" s="226" t="s">
        <v>65</v>
      </c>
      <c r="D79" s="227"/>
      <c r="E79" s="106"/>
      <c r="F79" s="106">
        <v>9</v>
      </c>
      <c r="G79" s="106">
        <v>5.8000000000000007</v>
      </c>
      <c r="H79" s="106">
        <v>3.1999999999999997</v>
      </c>
      <c r="I79" s="106">
        <v>3.5999999999999996</v>
      </c>
      <c r="J79" s="106" t="s">
        <v>66</v>
      </c>
      <c r="K79" s="108" t="s">
        <v>66</v>
      </c>
      <c r="L79" s="109">
        <v>225</v>
      </c>
      <c r="M79" s="106">
        <v>143</v>
      </c>
      <c r="N79" s="106">
        <v>135</v>
      </c>
      <c r="O79" s="106">
        <v>45</v>
      </c>
      <c r="P79" s="106">
        <v>90</v>
      </c>
      <c r="Q79" s="106">
        <v>60</v>
      </c>
      <c r="R79" s="106">
        <v>0</v>
      </c>
      <c r="S79" s="106">
        <v>0</v>
      </c>
      <c r="T79" s="106">
        <v>30</v>
      </c>
      <c r="U79" s="106">
        <v>0</v>
      </c>
      <c r="V79" s="106">
        <v>0</v>
      </c>
      <c r="W79" s="106">
        <v>0</v>
      </c>
      <c r="X79" s="106">
        <v>8</v>
      </c>
      <c r="Y79" s="228">
        <v>82</v>
      </c>
      <c r="Z79" s="143"/>
    </row>
    <row r="80" spans="2:26">
      <c r="B80" s="73"/>
      <c r="C80" s="156" t="s">
        <v>118</v>
      </c>
      <c r="D80" s="224"/>
      <c r="E80" s="141"/>
      <c r="F80" s="141"/>
      <c r="G80" s="112">
        <v>3.5999999999999996</v>
      </c>
      <c r="H80" s="141"/>
      <c r="I80" s="141"/>
      <c r="J80" s="141" t="s">
        <v>66</v>
      </c>
      <c r="K80" s="225" t="s">
        <v>66</v>
      </c>
      <c r="L80" s="142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15"/>
      <c r="Z80" s="143"/>
    </row>
    <row r="81" spans="2:26" ht="15.75" thickBot="1">
      <c r="B81" s="80"/>
      <c r="C81" s="81" t="s">
        <v>119</v>
      </c>
      <c r="D81" s="181"/>
      <c r="E81" s="116"/>
      <c r="F81" s="116"/>
      <c r="G81" s="116">
        <v>0</v>
      </c>
      <c r="H81" s="116"/>
      <c r="I81" s="116"/>
      <c r="J81" s="116" t="s">
        <v>66</v>
      </c>
      <c r="K81" s="117" t="s">
        <v>66</v>
      </c>
      <c r="L81" s="118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9"/>
      <c r="Z81" s="143"/>
    </row>
    <row r="82" spans="2:26">
      <c r="B82" s="143"/>
      <c r="C82" s="50"/>
      <c r="D82" s="50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143"/>
    </row>
    <row r="83" spans="2:26" ht="15.75" thickBot="1">
      <c r="C83" s="45" t="s">
        <v>85</v>
      </c>
      <c r="D83" s="45" t="s">
        <v>109</v>
      </c>
      <c r="Y83" s="28"/>
      <c r="Z83" s="143"/>
    </row>
    <row r="84" spans="2:26">
      <c r="B84" s="7" t="s">
        <v>5</v>
      </c>
      <c r="C84" s="46"/>
      <c r="D84" s="51"/>
      <c r="E84" s="55"/>
      <c r="F84" s="33" t="s">
        <v>6</v>
      </c>
      <c r="G84" s="33"/>
      <c r="H84" s="34"/>
      <c r="I84" s="13" t="s">
        <v>7</v>
      </c>
      <c r="J84" s="14" t="s">
        <v>8</v>
      </c>
      <c r="K84" s="15" t="s">
        <v>9</v>
      </c>
      <c r="L84" s="35" t="s">
        <v>10</v>
      </c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56"/>
      <c r="Z84" s="143"/>
    </row>
    <row r="85" spans="2:26">
      <c r="B85" s="8"/>
      <c r="C85" s="47" t="s">
        <v>11</v>
      </c>
      <c r="D85" s="49"/>
      <c r="E85" s="52" t="s">
        <v>12</v>
      </c>
      <c r="F85" s="18" t="s">
        <v>13</v>
      </c>
      <c r="G85" s="16" t="s">
        <v>14</v>
      </c>
      <c r="H85" s="17" t="s">
        <v>15</v>
      </c>
      <c r="I85" s="16" t="s">
        <v>16</v>
      </c>
      <c r="J85" s="18" t="s">
        <v>17</v>
      </c>
      <c r="K85" s="19" t="s">
        <v>18</v>
      </c>
      <c r="L85" s="20" t="s">
        <v>19</v>
      </c>
      <c r="M85" s="37" t="s">
        <v>20</v>
      </c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9"/>
      <c r="Y85" s="19" t="s">
        <v>21</v>
      </c>
      <c r="Z85" s="143"/>
    </row>
    <row r="86" spans="2:26">
      <c r="B86" s="9"/>
      <c r="C86" s="47" t="s">
        <v>22</v>
      </c>
      <c r="D86" s="49" t="s">
        <v>102</v>
      </c>
      <c r="E86" s="52"/>
      <c r="F86" s="18"/>
      <c r="G86" s="16" t="s">
        <v>23</v>
      </c>
      <c r="H86" s="17" t="s">
        <v>24</v>
      </c>
      <c r="I86" s="16" t="s">
        <v>25</v>
      </c>
      <c r="J86" s="18"/>
      <c r="K86" s="19" t="s">
        <v>26</v>
      </c>
      <c r="L86" s="21" t="s">
        <v>27</v>
      </c>
      <c r="M86" s="21" t="s">
        <v>19</v>
      </c>
      <c r="N86" s="40" t="s">
        <v>28</v>
      </c>
      <c r="O86" s="41"/>
      <c r="P86" s="41"/>
      <c r="Q86" s="41"/>
      <c r="R86" s="41"/>
      <c r="S86" s="41"/>
      <c r="T86" s="41"/>
      <c r="U86" s="41"/>
      <c r="V86" s="41"/>
      <c r="W86" s="42"/>
      <c r="X86" s="16" t="s">
        <v>29</v>
      </c>
      <c r="Y86" s="19" t="s">
        <v>15</v>
      </c>
      <c r="Z86" s="143"/>
    </row>
    <row r="87" spans="2:26" ht="15" customHeight="1">
      <c r="B87" s="10"/>
      <c r="C87" s="47"/>
      <c r="D87" s="49"/>
      <c r="E87" s="52"/>
      <c r="F87" s="18"/>
      <c r="G87" s="16" t="s">
        <v>30</v>
      </c>
      <c r="H87" s="17" t="s">
        <v>31</v>
      </c>
      <c r="I87" s="16" t="s">
        <v>32</v>
      </c>
      <c r="J87" s="18" t="s">
        <v>33</v>
      </c>
      <c r="K87" s="22" t="s">
        <v>34</v>
      </c>
      <c r="L87" s="23" t="s">
        <v>35</v>
      </c>
      <c r="M87" s="21" t="s">
        <v>27</v>
      </c>
      <c r="N87" s="23" t="s">
        <v>19</v>
      </c>
      <c r="O87" s="24" t="s">
        <v>36</v>
      </c>
      <c r="P87" s="23" t="s">
        <v>19</v>
      </c>
      <c r="Q87" s="24" t="s">
        <v>37</v>
      </c>
      <c r="R87" s="24"/>
      <c r="S87" s="24"/>
      <c r="T87" s="24"/>
      <c r="U87" s="24"/>
      <c r="V87" s="24"/>
      <c r="W87" s="329" t="s">
        <v>38</v>
      </c>
      <c r="X87" s="25"/>
      <c r="Y87" s="19" t="s">
        <v>31</v>
      </c>
      <c r="Z87" s="143"/>
    </row>
    <row r="88" spans="2:26">
      <c r="B88" s="10"/>
      <c r="C88" s="48"/>
      <c r="D88" s="50"/>
      <c r="E88" s="16"/>
      <c r="F88" s="18"/>
      <c r="G88" s="16" t="s">
        <v>39</v>
      </c>
      <c r="H88" s="17"/>
      <c r="I88" s="16" t="s">
        <v>40</v>
      </c>
      <c r="J88" s="18" t="s">
        <v>41</v>
      </c>
      <c r="K88" s="19" t="s">
        <v>42</v>
      </c>
      <c r="L88" s="26"/>
      <c r="M88" s="23" t="s">
        <v>43</v>
      </c>
      <c r="N88" s="23" t="s">
        <v>44</v>
      </c>
      <c r="O88" s="25"/>
      <c r="P88" s="23" t="s">
        <v>45</v>
      </c>
      <c r="Q88" s="16" t="s">
        <v>46</v>
      </c>
      <c r="R88" s="16" t="s">
        <v>47</v>
      </c>
      <c r="S88" s="16" t="s">
        <v>47</v>
      </c>
      <c r="T88" s="16" t="s">
        <v>47</v>
      </c>
      <c r="U88" s="16" t="s">
        <v>47</v>
      </c>
      <c r="V88" s="16" t="s">
        <v>48</v>
      </c>
      <c r="W88" s="330"/>
      <c r="X88" s="16"/>
      <c r="Y88" s="19"/>
      <c r="Z88" s="143"/>
    </row>
    <row r="89" spans="2:26">
      <c r="B89" s="10"/>
      <c r="C89" s="48"/>
      <c r="D89" s="50"/>
      <c r="E89" s="16"/>
      <c r="F89" s="18"/>
      <c r="G89" s="16"/>
      <c r="H89" s="17"/>
      <c r="I89" s="16"/>
      <c r="J89" s="18" t="s">
        <v>49</v>
      </c>
      <c r="K89" s="19" t="s">
        <v>50</v>
      </c>
      <c r="L89" s="26"/>
      <c r="M89" s="23" t="s">
        <v>51</v>
      </c>
      <c r="N89" s="27"/>
      <c r="O89" s="16"/>
      <c r="P89" s="23"/>
      <c r="Q89" s="25"/>
      <c r="R89" s="16" t="s">
        <v>52</v>
      </c>
      <c r="S89" s="16" t="s">
        <v>53</v>
      </c>
      <c r="T89" s="16" t="s">
        <v>54</v>
      </c>
      <c r="U89" s="16" t="s">
        <v>55</v>
      </c>
      <c r="V89" s="16"/>
      <c r="W89" s="330"/>
      <c r="X89" s="16"/>
      <c r="Y89" s="19"/>
      <c r="Z89" s="143"/>
    </row>
    <row r="90" spans="2:26" ht="15.75" thickBot="1">
      <c r="B90" s="10"/>
      <c r="C90" s="48"/>
      <c r="D90" s="50"/>
      <c r="E90" s="66"/>
      <c r="F90" s="27"/>
      <c r="G90" s="29"/>
      <c r="H90" s="30"/>
      <c r="I90" s="29"/>
      <c r="J90" s="27"/>
      <c r="K90" s="22" t="s">
        <v>56</v>
      </c>
      <c r="L90" s="31"/>
      <c r="M90" s="31"/>
      <c r="N90" s="23"/>
      <c r="O90" s="16"/>
      <c r="P90" s="23"/>
      <c r="Q90" s="16"/>
      <c r="R90" s="16"/>
      <c r="S90" s="16"/>
      <c r="T90" s="16"/>
      <c r="U90" s="16"/>
      <c r="V90" s="16"/>
      <c r="W90" s="25"/>
      <c r="X90" s="16"/>
      <c r="Y90" s="57"/>
      <c r="Z90" s="143"/>
    </row>
    <row r="91" spans="2:26" ht="15.75" thickBot="1">
      <c r="B91" s="69"/>
      <c r="C91" s="92" t="s">
        <v>57</v>
      </c>
      <c r="D91" s="246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247"/>
      <c r="Z91" s="143"/>
    </row>
    <row r="92" spans="2:26" ht="15.75" thickBot="1">
      <c r="B92" s="71" t="s">
        <v>58</v>
      </c>
      <c r="C92" s="92" t="s">
        <v>59</v>
      </c>
      <c r="D92" s="246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247"/>
      <c r="Z92" s="143"/>
    </row>
    <row r="93" spans="2:26" ht="15.75" thickBot="1">
      <c r="B93" s="73" t="s">
        <v>60</v>
      </c>
      <c r="C93" s="244" t="s">
        <v>86</v>
      </c>
      <c r="D93" s="195" t="s">
        <v>105</v>
      </c>
      <c r="E93" s="245" t="s">
        <v>75</v>
      </c>
      <c r="F93" s="128">
        <v>2</v>
      </c>
      <c r="G93" s="141">
        <v>1.3</v>
      </c>
      <c r="H93" s="141">
        <v>0.7</v>
      </c>
      <c r="I93" s="141">
        <v>1.2</v>
      </c>
      <c r="J93" s="132" t="s">
        <v>41</v>
      </c>
      <c r="K93" s="133" t="s">
        <v>64</v>
      </c>
      <c r="L93" s="142">
        <v>50</v>
      </c>
      <c r="M93" s="141">
        <v>32</v>
      </c>
      <c r="N93" s="141">
        <v>30</v>
      </c>
      <c r="O93" s="128"/>
      <c r="P93" s="141">
        <v>30</v>
      </c>
      <c r="Q93" s="128">
        <v>30</v>
      </c>
      <c r="R93" s="128"/>
      <c r="S93" s="128"/>
      <c r="T93" s="128"/>
      <c r="U93" s="128"/>
      <c r="V93" s="128"/>
      <c r="W93" s="128"/>
      <c r="X93" s="128">
        <v>2</v>
      </c>
      <c r="Y93" s="115">
        <v>18</v>
      </c>
      <c r="Z93" s="143" t="s">
        <v>275</v>
      </c>
    </row>
    <row r="94" spans="2:26" ht="15.75" thickBot="1">
      <c r="B94" s="77"/>
      <c r="C94" s="212" t="s">
        <v>65</v>
      </c>
      <c r="D94" s="248"/>
      <c r="E94" s="109"/>
      <c r="F94" s="106">
        <v>2</v>
      </c>
      <c r="G94" s="107">
        <v>1.3</v>
      </c>
      <c r="H94" s="107">
        <v>0.7</v>
      </c>
      <c r="I94" s="107">
        <v>1.2</v>
      </c>
      <c r="J94" s="106" t="s">
        <v>66</v>
      </c>
      <c r="K94" s="108" t="s">
        <v>66</v>
      </c>
      <c r="L94" s="109">
        <v>50</v>
      </c>
      <c r="M94" s="106">
        <v>32</v>
      </c>
      <c r="N94" s="106">
        <v>30</v>
      </c>
      <c r="O94" s="106">
        <v>0</v>
      </c>
      <c r="P94" s="106">
        <v>30</v>
      </c>
      <c r="Q94" s="106">
        <v>30</v>
      </c>
      <c r="R94" s="106">
        <v>0</v>
      </c>
      <c r="S94" s="106">
        <v>0</v>
      </c>
      <c r="T94" s="106">
        <v>0</v>
      </c>
      <c r="U94" s="106">
        <v>0</v>
      </c>
      <c r="V94" s="106">
        <v>0</v>
      </c>
      <c r="W94" s="106">
        <v>0</v>
      </c>
      <c r="X94" s="106">
        <v>2</v>
      </c>
      <c r="Y94" s="110">
        <v>18</v>
      </c>
      <c r="Z94" s="143"/>
    </row>
    <row r="95" spans="2:26">
      <c r="B95" s="73"/>
      <c r="C95" s="236" t="s">
        <v>118</v>
      </c>
      <c r="D95" s="190"/>
      <c r="E95" s="114"/>
      <c r="F95" s="111"/>
      <c r="G95" s="112">
        <v>1.2</v>
      </c>
      <c r="H95" s="111"/>
      <c r="I95" s="111"/>
      <c r="J95" s="111" t="s">
        <v>66</v>
      </c>
      <c r="K95" s="113" t="s">
        <v>66</v>
      </c>
      <c r="L95" s="114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5"/>
      <c r="Z95" s="143"/>
    </row>
    <row r="96" spans="2:26" ht="15.75" thickBot="1">
      <c r="B96" s="249"/>
      <c r="C96" s="250" t="s">
        <v>119</v>
      </c>
      <c r="D96" s="191"/>
      <c r="E96" s="147"/>
      <c r="F96" s="126"/>
      <c r="G96" s="126">
        <v>2</v>
      </c>
      <c r="H96" s="126"/>
      <c r="I96" s="126"/>
      <c r="J96" s="126" t="s">
        <v>66</v>
      </c>
      <c r="K96" s="146" t="s">
        <v>66</v>
      </c>
      <c r="L96" s="147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7"/>
      <c r="Z96" s="143"/>
    </row>
    <row r="97" spans="2:26" ht="15.75" thickBot="1">
      <c r="B97" s="254" t="s">
        <v>67</v>
      </c>
      <c r="C97" s="92" t="s">
        <v>68</v>
      </c>
      <c r="D97" s="189"/>
      <c r="E97" s="129"/>
      <c r="F97" s="123"/>
      <c r="G97" s="122"/>
      <c r="H97" s="122"/>
      <c r="I97" s="123"/>
      <c r="J97" s="123"/>
      <c r="K97" s="124"/>
      <c r="L97" s="122"/>
      <c r="M97" s="122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30"/>
      <c r="Z97" s="143"/>
    </row>
    <row r="98" spans="2:26">
      <c r="B98" s="251" t="s">
        <v>60</v>
      </c>
      <c r="C98" s="252" t="s">
        <v>81</v>
      </c>
      <c r="D98" s="190" t="s">
        <v>163</v>
      </c>
      <c r="E98" s="245" t="s">
        <v>75</v>
      </c>
      <c r="F98" s="253">
        <v>5</v>
      </c>
      <c r="G98" s="141">
        <v>2.6</v>
      </c>
      <c r="H98" s="141">
        <v>2.4</v>
      </c>
      <c r="I98" s="141">
        <v>1.2</v>
      </c>
      <c r="J98" s="152" t="s">
        <v>33</v>
      </c>
      <c r="K98" s="152" t="s">
        <v>62</v>
      </c>
      <c r="L98" s="153">
        <v>124</v>
      </c>
      <c r="M98" s="141">
        <v>64</v>
      </c>
      <c r="N98" s="141">
        <v>60</v>
      </c>
      <c r="O98" s="253">
        <v>30</v>
      </c>
      <c r="P98" s="141">
        <v>30</v>
      </c>
      <c r="Q98" s="128"/>
      <c r="R98" s="128"/>
      <c r="S98" s="128">
        <v>30</v>
      </c>
      <c r="T98" s="128"/>
      <c r="U98" s="128"/>
      <c r="V98" s="128"/>
      <c r="W98" s="128"/>
      <c r="X98" s="128">
        <v>4</v>
      </c>
      <c r="Y98" s="115">
        <v>60</v>
      </c>
      <c r="Z98" s="143" t="s">
        <v>265</v>
      </c>
    </row>
    <row r="99" spans="2:26">
      <c r="B99" s="86" t="s">
        <v>63</v>
      </c>
      <c r="C99" s="238" t="s">
        <v>159</v>
      </c>
      <c r="D99" s="193" t="s">
        <v>164</v>
      </c>
      <c r="E99" s="243" t="s">
        <v>75</v>
      </c>
      <c r="F99" s="204">
        <v>4</v>
      </c>
      <c r="G99" s="131">
        <v>2.5</v>
      </c>
      <c r="H99" s="131">
        <v>1.5</v>
      </c>
      <c r="I99" s="141">
        <v>1.2</v>
      </c>
      <c r="J99" s="231" t="s">
        <v>41</v>
      </c>
      <c r="K99" s="138" t="s">
        <v>62</v>
      </c>
      <c r="L99" s="139">
        <v>100</v>
      </c>
      <c r="M99" s="131">
        <v>62</v>
      </c>
      <c r="N99" s="131">
        <v>60</v>
      </c>
      <c r="O99" s="204">
        <v>30</v>
      </c>
      <c r="P99" s="131">
        <v>30</v>
      </c>
      <c r="Q99" s="103"/>
      <c r="R99" s="103"/>
      <c r="S99" s="103">
        <v>30</v>
      </c>
      <c r="T99" s="103"/>
      <c r="U99" s="103"/>
      <c r="V99" s="103"/>
      <c r="W99" s="103"/>
      <c r="X99" s="103">
        <v>2</v>
      </c>
      <c r="Y99" s="115">
        <v>38</v>
      </c>
      <c r="Z99" s="143" t="s">
        <v>266</v>
      </c>
    </row>
    <row r="100" spans="2:26" ht="15.75" thickBot="1">
      <c r="B100" s="86" t="s">
        <v>70</v>
      </c>
      <c r="C100" s="234" t="s">
        <v>72</v>
      </c>
      <c r="D100" s="193" t="s">
        <v>165</v>
      </c>
      <c r="E100" s="243" t="s">
        <v>75</v>
      </c>
      <c r="F100" s="131">
        <v>3</v>
      </c>
      <c r="G100" s="131">
        <v>1.9</v>
      </c>
      <c r="H100" s="131">
        <v>1.1000000000000001</v>
      </c>
      <c r="I100" s="141">
        <v>1.2</v>
      </c>
      <c r="J100" s="138" t="s">
        <v>41</v>
      </c>
      <c r="K100" s="138" t="s">
        <v>62</v>
      </c>
      <c r="L100" s="139">
        <v>75</v>
      </c>
      <c r="M100" s="131">
        <v>47</v>
      </c>
      <c r="N100" s="131">
        <v>45</v>
      </c>
      <c r="O100" s="131">
        <v>15</v>
      </c>
      <c r="P100" s="131">
        <v>30</v>
      </c>
      <c r="Q100" s="103"/>
      <c r="R100" s="103"/>
      <c r="S100" s="103">
        <v>30</v>
      </c>
      <c r="T100" s="103"/>
      <c r="U100" s="103"/>
      <c r="V100" s="103"/>
      <c r="W100" s="103"/>
      <c r="X100" s="103">
        <v>2</v>
      </c>
      <c r="Y100" s="115">
        <v>28</v>
      </c>
      <c r="Z100" t="s">
        <v>260</v>
      </c>
    </row>
    <row r="101" spans="2:26" ht="15.75" thickBot="1">
      <c r="B101" s="87"/>
      <c r="C101" s="239" t="s">
        <v>65</v>
      </c>
      <c r="D101" s="193"/>
      <c r="E101" s="109"/>
      <c r="F101" s="106">
        <v>12</v>
      </c>
      <c r="G101" s="106">
        <v>7</v>
      </c>
      <c r="H101" s="106">
        <v>5</v>
      </c>
      <c r="I101" s="106">
        <v>3.5999999999999996</v>
      </c>
      <c r="J101" s="106" t="s">
        <v>66</v>
      </c>
      <c r="K101" s="108" t="s">
        <v>66</v>
      </c>
      <c r="L101" s="109">
        <v>299</v>
      </c>
      <c r="M101" s="106">
        <v>173</v>
      </c>
      <c r="N101" s="106">
        <v>165</v>
      </c>
      <c r="O101" s="106">
        <v>75</v>
      </c>
      <c r="P101" s="106">
        <v>90</v>
      </c>
      <c r="Q101" s="106">
        <v>0</v>
      </c>
      <c r="R101" s="106">
        <v>0</v>
      </c>
      <c r="S101" s="106">
        <v>90</v>
      </c>
      <c r="T101" s="106">
        <v>0</v>
      </c>
      <c r="U101" s="106">
        <v>0</v>
      </c>
      <c r="V101" s="106">
        <v>0</v>
      </c>
      <c r="W101" s="106">
        <v>0</v>
      </c>
      <c r="X101" s="106">
        <v>8</v>
      </c>
      <c r="Y101" s="110">
        <v>126</v>
      </c>
      <c r="Z101" s="143"/>
    </row>
    <row r="102" spans="2:26">
      <c r="B102" s="85"/>
      <c r="C102" s="240" t="s">
        <v>118</v>
      </c>
      <c r="D102" s="193"/>
      <c r="E102" s="114"/>
      <c r="F102" s="111"/>
      <c r="G102" s="112">
        <v>3.5999999999999996</v>
      </c>
      <c r="H102" s="111"/>
      <c r="I102" s="111"/>
      <c r="J102" s="111" t="s">
        <v>66</v>
      </c>
      <c r="K102" s="113" t="s">
        <v>66</v>
      </c>
      <c r="L102" s="114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25"/>
      <c r="Z102" s="143"/>
    </row>
    <row r="103" spans="2:26" ht="15.75" thickBot="1">
      <c r="B103" s="255"/>
      <c r="C103" s="256" t="s">
        <v>119</v>
      </c>
      <c r="D103" s="191"/>
      <c r="E103" s="147"/>
      <c r="F103" s="126"/>
      <c r="G103" s="126">
        <v>0</v>
      </c>
      <c r="H103" s="126"/>
      <c r="I103" s="126"/>
      <c r="J103" s="126" t="s">
        <v>66</v>
      </c>
      <c r="K103" s="146" t="s">
        <v>66</v>
      </c>
      <c r="L103" s="147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7"/>
      <c r="Z103" s="143"/>
    </row>
    <row r="104" spans="2:26" ht="15.75" thickBot="1">
      <c r="B104" s="254" t="s">
        <v>75</v>
      </c>
      <c r="C104" s="72" t="s">
        <v>76</v>
      </c>
      <c r="D104" s="189"/>
      <c r="E104" s="129"/>
      <c r="F104" s="123"/>
      <c r="G104" s="122"/>
      <c r="H104" s="122"/>
      <c r="I104" s="123"/>
      <c r="J104" s="123"/>
      <c r="K104" s="124"/>
      <c r="L104" s="122"/>
      <c r="M104" s="122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30"/>
      <c r="Z104" s="143"/>
    </row>
    <row r="105" spans="2:26">
      <c r="B105" s="257" t="s">
        <v>60</v>
      </c>
      <c r="C105" s="258" t="s">
        <v>160</v>
      </c>
      <c r="D105" s="190" t="s">
        <v>166</v>
      </c>
      <c r="E105" s="245" t="s">
        <v>75</v>
      </c>
      <c r="F105" s="253">
        <v>4</v>
      </c>
      <c r="G105" s="141">
        <v>2</v>
      </c>
      <c r="H105" s="141">
        <v>2</v>
      </c>
      <c r="I105" s="141">
        <v>1.2</v>
      </c>
      <c r="J105" s="152" t="s">
        <v>33</v>
      </c>
      <c r="K105" s="152" t="s">
        <v>62</v>
      </c>
      <c r="L105" s="142">
        <v>99</v>
      </c>
      <c r="M105" s="141">
        <v>49</v>
      </c>
      <c r="N105" s="141">
        <v>45</v>
      </c>
      <c r="O105" s="210">
        <v>15</v>
      </c>
      <c r="P105" s="141">
        <v>30</v>
      </c>
      <c r="Q105" s="128"/>
      <c r="R105" s="128"/>
      <c r="S105" s="128">
        <v>30</v>
      </c>
      <c r="T105" s="128"/>
      <c r="U105" s="128"/>
      <c r="V105" s="128"/>
      <c r="W105" s="128"/>
      <c r="X105" s="128">
        <v>4</v>
      </c>
      <c r="Y105" s="115">
        <v>50</v>
      </c>
      <c r="Z105" t="s">
        <v>260</v>
      </c>
    </row>
    <row r="106" spans="2:26">
      <c r="B106" s="75" t="s">
        <v>63</v>
      </c>
      <c r="C106" s="241" t="s">
        <v>161</v>
      </c>
      <c r="D106" s="193" t="s">
        <v>167</v>
      </c>
      <c r="E106" s="243" t="s">
        <v>75</v>
      </c>
      <c r="F106" s="204">
        <v>2</v>
      </c>
      <c r="G106" s="131">
        <v>1.2</v>
      </c>
      <c r="H106" s="131">
        <v>0.8</v>
      </c>
      <c r="I106" s="131">
        <v>0.6</v>
      </c>
      <c r="J106" s="138" t="s">
        <v>41</v>
      </c>
      <c r="K106" s="138" t="s">
        <v>62</v>
      </c>
      <c r="L106" s="134">
        <v>51</v>
      </c>
      <c r="M106" s="131">
        <v>31</v>
      </c>
      <c r="N106" s="131">
        <v>30</v>
      </c>
      <c r="O106" s="203">
        <v>15</v>
      </c>
      <c r="P106" s="131">
        <v>15</v>
      </c>
      <c r="Q106" s="103">
        <v>15</v>
      </c>
      <c r="R106" s="103"/>
      <c r="S106" s="103"/>
      <c r="T106" s="103"/>
      <c r="U106" s="103"/>
      <c r="V106" s="103"/>
      <c r="W106" s="103"/>
      <c r="X106" s="103">
        <v>1</v>
      </c>
      <c r="Y106" s="135">
        <v>20</v>
      </c>
      <c r="Z106" s="143" t="s">
        <v>279</v>
      </c>
    </row>
    <row r="107" spans="2:26">
      <c r="B107" s="75" t="s">
        <v>70</v>
      </c>
      <c r="C107" s="242" t="s">
        <v>92</v>
      </c>
      <c r="D107" s="193" t="s">
        <v>168</v>
      </c>
      <c r="E107" s="243" t="s">
        <v>75</v>
      </c>
      <c r="F107" s="204">
        <v>3</v>
      </c>
      <c r="G107" s="131">
        <v>1.9</v>
      </c>
      <c r="H107" s="131">
        <v>1.1000000000000001</v>
      </c>
      <c r="I107" s="131">
        <v>1.2</v>
      </c>
      <c r="J107" s="138" t="s">
        <v>41</v>
      </c>
      <c r="K107" s="138" t="s">
        <v>62</v>
      </c>
      <c r="L107" s="134">
        <v>75</v>
      </c>
      <c r="M107" s="131">
        <v>47</v>
      </c>
      <c r="N107" s="131">
        <v>45</v>
      </c>
      <c r="O107" s="203">
        <v>15</v>
      </c>
      <c r="P107" s="131">
        <v>30</v>
      </c>
      <c r="Q107" s="103">
        <v>30</v>
      </c>
      <c r="R107" s="103"/>
      <c r="S107" s="103"/>
      <c r="T107" s="103"/>
      <c r="U107" s="103"/>
      <c r="V107" s="103"/>
      <c r="W107" s="103"/>
      <c r="X107" s="103">
        <v>2</v>
      </c>
      <c r="Y107" s="135">
        <v>28</v>
      </c>
      <c r="Z107" t="s">
        <v>260</v>
      </c>
    </row>
    <row r="108" spans="2:26">
      <c r="B108" s="75" t="s">
        <v>71</v>
      </c>
      <c r="C108" s="242" t="s">
        <v>88</v>
      </c>
      <c r="D108" s="193" t="s">
        <v>169</v>
      </c>
      <c r="E108" s="243" t="s">
        <v>75</v>
      </c>
      <c r="F108" s="204">
        <v>5</v>
      </c>
      <c r="G108" s="131">
        <v>2.6</v>
      </c>
      <c r="H108" s="131">
        <v>2.4</v>
      </c>
      <c r="I108" s="131">
        <v>1.2</v>
      </c>
      <c r="J108" s="138" t="s">
        <v>33</v>
      </c>
      <c r="K108" s="138" t="s">
        <v>62</v>
      </c>
      <c r="L108" s="134">
        <v>124</v>
      </c>
      <c r="M108" s="131">
        <v>64</v>
      </c>
      <c r="N108" s="131">
        <v>60</v>
      </c>
      <c r="O108" s="203">
        <v>30</v>
      </c>
      <c r="P108" s="131">
        <v>30</v>
      </c>
      <c r="Q108" s="103"/>
      <c r="R108" s="103"/>
      <c r="S108" s="103">
        <v>30</v>
      </c>
      <c r="T108" s="103"/>
      <c r="U108" s="103"/>
      <c r="V108" s="103"/>
      <c r="W108" s="103"/>
      <c r="X108" s="103">
        <v>4</v>
      </c>
      <c r="Y108" s="135">
        <v>60</v>
      </c>
      <c r="Z108" s="143" t="s">
        <v>267</v>
      </c>
    </row>
    <row r="109" spans="2:26" ht="15.75" thickBot="1">
      <c r="B109" s="249" t="s">
        <v>73</v>
      </c>
      <c r="C109" s="259" t="s">
        <v>162</v>
      </c>
      <c r="D109" s="191" t="s">
        <v>170</v>
      </c>
      <c r="E109" s="260" t="s">
        <v>75</v>
      </c>
      <c r="F109" s="261">
        <v>2</v>
      </c>
      <c r="G109" s="126">
        <v>1.3</v>
      </c>
      <c r="H109" s="126">
        <v>0.7</v>
      </c>
      <c r="I109" s="126">
        <v>0.6</v>
      </c>
      <c r="J109" s="222" t="s">
        <v>41</v>
      </c>
      <c r="K109" s="222" t="s">
        <v>62</v>
      </c>
      <c r="L109" s="147">
        <v>50</v>
      </c>
      <c r="M109" s="126">
        <v>32</v>
      </c>
      <c r="N109" s="126">
        <v>30</v>
      </c>
      <c r="O109" s="262">
        <v>15</v>
      </c>
      <c r="P109" s="126">
        <v>15</v>
      </c>
      <c r="Q109" s="223"/>
      <c r="R109" s="223"/>
      <c r="S109" s="223"/>
      <c r="T109" s="223">
        <v>15</v>
      </c>
      <c r="U109" s="223"/>
      <c r="V109" s="223"/>
      <c r="W109" s="223"/>
      <c r="X109" s="223">
        <v>2</v>
      </c>
      <c r="Y109" s="127">
        <v>18</v>
      </c>
      <c r="Z109" t="s">
        <v>260</v>
      </c>
    </row>
    <row r="110" spans="2:26" ht="15.75" thickBot="1">
      <c r="B110" s="77"/>
      <c r="C110" s="212" t="s">
        <v>65</v>
      </c>
      <c r="D110" s="157"/>
      <c r="E110" s="109"/>
      <c r="F110" s="106">
        <v>16</v>
      </c>
      <c r="G110" s="106">
        <v>9</v>
      </c>
      <c r="H110" s="106">
        <v>7</v>
      </c>
      <c r="I110" s="106">
        <v>4.8</v>
      </c>
      <c r="J110" s="106" t="s">
        <v>66</v>
      </c>
      <c r="K110" s="108" t="s">
        <v>66</v>
      </c>
      <c r="L110" s="109">
        <v>399</v>
      </c>
      <c r="M110" s="106">
        <v>223</v>
      </c>
      <c r="N110" s="106">
        <v>210</v>
      </c>
      <c r="O110" s="106">
        <v>90</v>
      </c>
      <c r="P110" s="106">
        <v>120</v>
      </c>
      <c r="Q110" s="106">
        <v>45</v>
      </c>
      <c r="R110" s="106">
        <v>0</v>
      </c>
      <c r="S110" s="106">
        <v>60</v>
      </c>
      <c r="T110" s="106">
        <v>15</v>
      </c>
      <c r="U110" s="106">
        <v>0</v>
      </c>
      <c r="V110" s="106">
        <v>0</v>
      </c>
      <c r="W110" s="106">
        <v>0</v>
      </c>
      <c r="X110" s="106">
        <v>13</v>
      </c>
      <c r="Y110" s="228">
        <v>176</v>
      </c>
      <c r="Z110" s="143"/>
    </row>
    <row r="111" spans="2:26">
      <c r="B111" s="257"/>
      <c r="C111" s="263" t="s">
        <v>118</v>
      </c>
      <c r="D111" s="182"/>
      <c r="E111" s="142"/>
      <c r="F111" s="141"/>
      <c r="G111" s="112">
        <v>4.8</v>
      </c>
      <c r="H111" s="141"/>
      <c r="I111" s="141"/>
      <c r="J111" s="141" t="s">
        <v>66</v>
      </c>
      <c r="K111" s="225" t="s">
        <v>66</v>
      </c>
      <c r="L111" s="142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15"/>
      <c r="Z111" s="143"/>
    </row>
    <row r="112" spans="2:26" ht="15.75" thickBot="1">
      <c r="B112" s="80"/>
      <c r="C112" s="237" t="s">
        <v>119</v>
      </c>
      <c r="D112" s="58"/>
      <c r="E112" s="118"/>
      <c r="F112" s="116"/>
      <c r="G112" s="116">
        <v>0</v>
      </c>
      <c r="H112" s="116"/>
      <c r="I112" s="116"/>
      <c r="J112" s="116" t="s">
        <v>66</v>
      </c>
      <c r="K112" s="117" t="s">
        <v>66</v>
      </c>
      <c r="L112" s="118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9"/>
      <c r="Z112" s="143"/>
    </row>
    <row r="113" spans="2:26">
      <c r="B113" s="143"/>
      <c r="C113" s="50"/>
      <c r="D113" s="50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143"/>
    </row>
    <row r="114" spans="2:26" ht="15.75" thickBot="1">
      <c r="C114" s="45" t="s">
        <v>85</v>
      </c>
      <c r="D114" s="45" t="s">
        <v>110</v>
      </c>
      <c r="Y114" s="28"/>
      <c r="Z114" s="143"/>
    </row>
    <row r="115" spans="2:26">
      <c r="B115" s="7" t="s">
        <v>5</v>
      </c>
      <c r="C115" s="46"/>
      <c r="D115" s="51"/>
      <c r="E115" s="55"/>
      <c r="F115" s="33" t="s">
        <v>6</v>
      </c>
      <c r="G115" s="33"/>
      <c r="H115" s="34"/>
      <c r="I115" s="13" t="s">
        <v>7</v>
      </c>
      <c r="J115" s="14" t="s">
        <v>8</v>
      </c>
      <c r="K115" s="15" t="s">
        <v>9</v>
      </c>
      <c r="L115" s="35" t="s">
        <v>10</v>
      </c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56"/>
      <c r="Z115" s="143"/>
    </row>
    <row r="116" spans="2:26">
      <c r="B116" s="8"/>
      <c r="C116" s="47" t="s">
        <v>11</v>
      </c>
      <c r="D116" s="49"/>
      <c r="E116" s="52" t="s">
        <v>12</v>
      </c>
      <c r="F116" s="18" t="s">
        <v>13</v>
      </c>
      <c r="G116" s="16" t="s">
        <v>14</v>
      </c>
      <c r="H116" s="17" t="s">
        <v>15</v>
      </c>
      <c r="I116" s="16" t="s">
        <v>16</v>
      </c>
      <c r="J116" s="18" t="s">
        <v>17</v>
      </c>
      <c r="K116" s="19" t="s">
        <v>18</v>
      </c>
      <c r="L116" s="20" t="s">
        <v>19</v>
      </c>
      <c r="M116" s="37" t="s">
        <v>20</v>
      </c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9"/>
      <c r="Y116" s="19" t="s">
        <v>21</v>
      </c>
      <c r="Z116" s="143"/>
    </row>
    <row r="117" spans="2:26">
      <c r="B117" s="9"/>
      <c r="C117" s="47" t="s">
        <v>22</v>
      </c>
      <c r="D117" s="49" t="s">
        <v>102</v>
      </c>
      <c r="E117" s="52"/>
      <c r="F117" s="18"/>
      <c r="G117" s="16" t="s">
        <v>23</v>
      </c>
      <c r="H117" s="17" t="s">
        <v>24</v>
      </c>
      <c r="I117" s="16" t="s">
        <v>25</v>
      </c>
      <c r="J117" s="18"/>
      <c r="K117" s="19" t="s">
        <v>26</v>
      </c>
      <c r="L117" s="21" t="s">
        <v>27</v>
      </c>
      <c r="M117" s="21" t="s">
        <v>19</v>
      </c>
      <c r="N117" s="40" t="s">
        <v>28</v>
      </c>
      <c r="O117" s="41"/>
      <c r="P117" s="41"/>
      <c r="Q117" s="41"/>
      <c r="R117" s="41"/>
      <c r="S117" s="41"/>
      <c r="T117" s="41"/>
      <c r="U117" s="41"/>
      <c r="V117" s="41"/>
      <c r="W117" s="42"/>
      <c r="X117" s="16" t="s">
        <v>29</v>
      </c>
      <c r="Y117" s="19" t="s">
        <v>15</v>
      </c>
      <c r="Z117" s="143"/>
    </row>
    <row r="118" spans="2:26">
      <c r="B118" s="10"/>
      <c r="C118" s="47"/>
      <c r="D118" s="49"/>
      <c r="E118" s="52"/>
      <c r="F118" s="18"/>
      <c r="G118" s="16" t="s">
        <v>30</v>
      </c>
      <c r="H118" s="17" t="s">
        <v>31</v>
      </c>
      <c r="I118" s="16" t="s">
        <v>32</v>
      </c>
      <c r="J118" s="18" t="s">
        <v>33</v>
      </c>
      <c r="K118" s="22" t="s">
        <v>34</v>
      </c>
      <c r="L118" s="23" t="s">
        <v>35</v>
      </c>
      <c r="M118" s="21" t="s">
        <v>27</v>
      </c>
      <c r="N118" s="23" t="s">
        <v>19</v>
      </c>
      <c r="O118" s="24" t="s">
        <v>36</v>
      </c>
      <c r="P118" s="23" t="s">
        <v>19</v>
      </c>
      <c r="Q118" s="24" t="s">
        <v>37</v>
      </c>
      <c r="R118" s="24"/>
      <c r="S118" s="24"/>
      <c r="T118" s="24"/>
      <c r="U118" s="24"/>
      <c r="V118" s="24"/>
      <c r="W118" s="329" t="s">
        <v>38</v>
      </c>
      <c r="X118" s="25"/>
      <c r="Y118" s="19" t="s">
        <v>31</v>
      </c>
      <c r="Z118" s="143"/>
    </row>
    <row r="119" spans="2:26">
      <c r="B119" s="10"/>
      <c r="C119" s="48"/>
      <c r="D119" s="50"/>
      <c r="E119" s="16"/>
      <c r="F119" s="18"/>
      <c r="G119" s="16" t="s">
        <v>39</v>
      </c>
      <c r="H119" s="17"/>
      <c r="I119" s="16" t="s">
        <v>40</v>
      </c>
      <c r="J119" s="18" t="s">
        <v>41</v>
      </c>
      <c r="K119" s="19" t="s">
        <v>42</v>
      </c>
      <c r="L119" s="26"/>
      <c r="M119" s="23" t="s">
        <v>43</v>
      </c>
      <c r="N119" s="23" t="s">
        <v>44</v>
      </c>
      <c r="O119" s="25"/>
      <c r="P119" s="23" t="s">
        <v>45</v>
      </c>
      <c r="Q119" s="16" t="s">
        <v>46</v>
      </c>
      <c r="R119" s="16" t="s">
        <v>47</v>
      </c>
      <c r="S119" s="16" t="s">
        <v>47</v>
      </c>
      <c r="T119" s="16" t="s">
        <v>47</v>
      </c>
      <c r="U119" s="16" t="s">
        <v>47</v>
      </c>
      <c r="V119" s="16" t="s">
        <v>48</v>
      </c>
      <c r="W119" s="330"/>
      <c r="X119" s="16"/>
      <c r="Y119" s="19"/>
      <c r="Z119" s="143"/>
    </row>
    <row r="120" spans="2:26">
      <c r="B120" s="10"/>
      <c r="C120" s="48"/>
      <c r="D120" s="50"/>
      <c r="E120" s="16"/>
      <c r="F120" s="18"/>
      <c r="G120" s="16"/>
      <c r="H120" s="17"/>
      <c r="I120" s="16"/>
      <c r="J120" s="18" t="s">
        <v>49</v>
      </c>
      <c r="K120" s="19" t="s">
        <v>50</v>
      </c>
      <c r="L120" s="26"/>
      <c r="M120" s="23" t="s">
        <v>51</v>
      </c>
      <c r="N120" s="27"/>
      <c r="O120" s="16"/>
      <c r="P120" s="23"/>
      <c r="Q120" s="25"/>
      <c r="R120" s="16" t="s">
        <v>52</v>
      </c>
      <c r="S120" s="16" t="s">
        <v>53</v>
      </c>
      <c r="T120" s="16" t="s">
        <v>54</v>
      </c>
      <c r="U120" s="16" t="s">
        <v>55</v>
      </c>
      <c r="V120" s="16"/>
      <c r="W120" s="330"/>
      <c r="X120" s="16"/>
      <c r="Y120" s="19"/>
      <c r="Z120" s="143"/>
    </row>
    <row r="121" spans="2:26" ht="15.75" thickBot="1">
      <c r="B121" s="10"/>
      <c r="C121" s="48"/>
      <c r="D121" s="50"/>
      <c r="E121" s="66"/>
      <c r="F121" s="27"/>
      <c r="G121" s="29"/>
      <c r="H121" s="30"/>
      <c r="I121" s="29"/>
      <c r="J121" s="27"/>
      <c r="K121" s="22" t="s">
        <v>56</v>
      </c>
      <c r="L121" s="31"/>
      <c r="M121" s="31"/>
      <c r="N121" s="23"/>
      <c r="O121" s="16"/>
      <c r="P121" s="23"/>
      <c r="Q121" s="16"/>
      <c r="R121" s="16"/>
      <c r="S121" s="16"/>
      <c r="T121" s="16"/>
      <c r="U121" s="16"/>
      <c r="V121" s="16"/>
      <c r="W121" s="25"/>
      <c r="X121" s="16"/>
      <c r="Y121" s="57"/>
      <c r="Z121" s="143"/>
    </row>
    <row r="122" spans="2:26" ht="15.75" thickBot="1">
      <c r="B122" s="69"/>
      <c r="C122" s="92" t="s">
        <v>57</v>
      </c>
      <c r="D122" s="246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247"/>
      <c r="Z122" s="143"/>
    </row>
    <row r="123" spans="2:26" ht="15.75" thickBot="1">
      <c r="B123" s="254" t="s">
        <v>58</v>
      </c>
      <c r="C123" s="72" t="s">
        <v>59</v>
      </c>
      <c r="D123" s="269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247"/>
      <c r="Z123" s="143"/>
    </row>
    <row r="124" spans="2:26">
      <c r="B124" s="257" t="s">
        <v>60</v>
      </c>
      <c r="C124" s="93" t="s">
        <v>91</v>
      </c>
      <c r="D124" s="268" t="s">
        <v>181</v>
      </c>
      <c r="E124" s="132" t="s">
        <v>90</v>
      </c>
      <c r="F124" s="128"/>
      <c r="G124" s="141"/>
      <c r="H124" s="141"/>
      <c r="I124" s="141"/>
      <c r="J124" s="132" t="s">
        <v>49</v>
      </c>
      <c r="K124" s="133" t="s">
        <v>64</v>
      </c>
      <c r="L124" s="142">
        <v>30</v>
      </c>
      <c r="M124" s="141">
        <v>30</v>
      </c>
      <c r="N124" s="141">
        <v>30</v>
      </c>
      <c r="O124" s="128"/>
      <c r="P124" s="141">
        <v>30</v>
      </c>
      <c r="Q124" s="128"/>
      <c r="R124" s="128"/>
      <c r="S124" s="128">
        <v>30</v>
      </c>
      <c r="T124" s="128"/>
      <c r="U124" s="128"/>
      <c r="V124" s="128"/>
      <c r="W124" s="128"/>
      <c r="X124" s="128"/>
      <c r="Y124" s="115"/>
      <c r="Z124" s="143"/>
    </row>
    <row r="125" spans="2:26" ht="15.75" thickBot="1">
      <c r="B125" s="249" t="s">
        <v>63</v>
      </c>
      <c r="C125" s="155" t="s">
        <v>89</v>
      </c>
      <c r="D125" s="270" t="s">
        <v>180</v>
      </c>
      <c r="E125" s="271" t="s">
        <v>90</v>
      </c>
      <c r="F125" s="223">
        <v>2</v>
      </c>
      <c r="G125" s="126">
        <v>1.3</v>
      </c>
      <c r="H125" s="126">
        <v>0.7</v>
      </c>
      <c r="I125" s="126">
        <v>1.2</v>
      </c>
      <c r="J125" s="271" t="s">
        <v>41</v>
      </c>
      <c r="K125" s="215" t="s">
        <v>64</v>
      </c>
      <c r="L125" s="147">
        <v>50</v>
      </c>
      <c r="M125" s="112">
        <v>32</v>
      </c>
      <c r="N125" s="112">
        <v>30</v>
      </c>
      <c r="O125" s="272"/>
      <c r="P125" s="112">
        <v>30</v>
      </c>
      <c r="Q125" s="223">
        <v>30</v>
      </c>
      <c r="R125" s="223"/>
      <c r="S125" s="223"/>
      <c r="T125" s="223"/>
      <c r="U125" s="223"/>
      <c r="V125" s="223"/>
      <c r="W125" s="223"/>
      <c r="X125" s="223">
        <v>2</v>
      </c>
      <c r="Y125" s="127">
        <v>18</v>
      </c>
      <c r="Z125" s="143" t="s">
        <v>275</v>
      </c>
    </row>
    <row r="126" spans="2:26" ht="15.75" thickBot="1">
      <c r="B126" s="77"/>
      <c r="C126" s="78" t="s">
        <v>65</v>
      </c>
      <c r="D126" s="177"/>
      <c r="E126" s="106"/>
      <c r="F126" s="106">
        <v>2</v>
      </c>
      <c r="G126" s="107">
        <v>1.3</v>
      </c>
      <c r="H126" s="107">
        <v>0.7</v>
      </c>
      <c r="I126" s="107">
        <v>1.2</v>
      </c>
      <c r="J126" s="106" t="s">
        <v>66</v>
      </c>
      <c r="K126" s="108" t="s">
        <v>66</v>
      </c>
      <c r="L126" s="109">
        <v>80</v>
      </c>
      <c r="M126" s="106">
        <v>62</v>
      </c>
      <c r="N126" s="106">
        <v>60</v>
      </c>
      <c r="O126" s="106">
        <v>0</v>
      </c>
      <c r="P126" s="106">
        <v>60</v>
      </c>
      <c r="Q126" s="106">
        <v>30</v>
      </c>
      <c r="R126" s="106">
        <v>0</v>
      </c>
      <c r="S126" s="106">
        <v>30</v>
      </c>
      <c r="T126" s="106">
        <v>0</v>
      </c>
      <c r="U126" s="106">
        <v>0</v>
      </c>
      <c r="V126" s="106">
        <v>0</v>
      </c>
      <c r="W126" s="106">
        <v>0</v>
      </c>
      <c r="X126" s="106">
        <v>2</v>
      </c>
      <c r="Y126" s="228">
        <v>18</v>
      </c>
      <c r="Z126" s="143"/>
    </row>
    <row r="127" spans="2:26">
      <c r="B127" s="257"/>
      <c r="C127" s="156" t="s">
        <v>118</v>
      </c>
      <c r="D127" s="273"/>
      <c r="E127" s="141"/>
      <c r="F127" s="141"/>
      <c r="G127" s="112">
        <v>1.2</v>
      </c>
      <c r="H127" s="141"/>
      <c r="I127" s="141"/>
      <c r="J127" s="141" t="s">
        <v>66</v>
      </c>
      <c r="K127" s="225" t="s">
        <v>66</v>
      </c>
      <c r="L127" s="142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15"/>
      <c r="Z127" s="143"/>
    </row>
    <row r="128" spans="2:26" ht="15.75" thickBot="1">
      <c r="B128" s="80"/>
      <c r="C128" s="81" t="s">
        <v>119</v>
      </c>
      <c r="D128" s="180"/>
      <c r="E128" s="116"/>
      <c r="F128" s="116"/>
      <c r="G128" s="116">
        <v>2</v>
      </c>
      <c r="H128" s="116"/>
      <c r="I128" s="116"/>
      <c r="J128" s="116" t="s">
        <v>66</v>
      </c>
      <c r="K128" s="117" t="s">
        <v>66</v>
      </c>
      <c r="L128" s="118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9"/>
      <c r="Z128" s="143"/>
    </row>
    <row r="129" spans="2:26" ht="15.75" thickBot="1">
      <c r="B129" s="71" t="s">
        <v>75</v>
      </c>
      <c r="C129" s="70" t="s">
        <v>76</v>
      </c>
      <c r="D129" s="274"/>
      <c r="E129" s="120"/>
      <c r="F129" s="275"/>
      <c r="G129" s="276"/>
      <c r="H129" s="276"/>
      <c r="I129" s="277"/>
      <c r="J129" s="277"/>
      <c r="K129" s="278"/>
      <c r="L129" s="276"/>
      <c r="M129" s="276"/>
      <c r="N129" s="277"/>
      <c r="O129" s="277"/>
      <c r="P129" s="277"/>
      <c r="Q129" s="277"/>
      <c r="R129" s="277"/>
      <c r="S129" s="277"/>
      <c r="T129" s="277"/>
      <c r="U129" s="277"/>
      <c r="V129" s="277"/>
      <c r="W129" s="277"/>
      <c r="X129" s="277"/>
      <c r="Y129" s="277"/>
      <c r="Z129" s="143"/>
    </row>
    <row r="130" spans="2:26">
      <c r="B130" s="73" t="s">
        <v>60</v>
      </c>
      <c r="C130" s="99" t="s">
        <v>171</v>
      </c>
      <c r="D130" s="158" t="s">
        <v>182</v>
      </c>
      <c r="E130" s="101" t="s">
        <v>90</v>
      </c>
      <c r="F130" s="204">
        <v>5</v>
      </c>
      <c r="G130" s="131">
        <v>2.6</v>
      </c>
      <c r="H130" s="131">
        <v>2.4</v>
      </c>
      <c r="I130" s="131">
        <v>1.2</v>
      </c>
      <c r="J130" s="138" t="s">
        <v>33</v>
      </c>
      <c r="K130" s="138" t="s">
        <v>62</v>
      </c>
      <c r="L130" s="134">
        <v>124</v>
      </c>
      <c r="M130" s="131">
        <v>64</v>
      </c>
      <c r="N130" s="131">
        <v>60</v>
      </c>
      <c r="O130" s="203">
        <v>30</v>
      </c>
      <c r="P130" s="131">
        <v>30</v>
      </c>
      <c r="Q130" s="103"/>
      <c r="R130" s="103"/>
      <c r="S130" s="103">
        <v>30</v>
      </c>
      <c r="T130" s="103"/>
      <c r="U130" s="103"/>
      <c r="V130" s="103"/>
      <c r="W130" s="103"/>
      <c r="X130" s="103">
        <v>4</v>
      </c>
      <c r="Y130" s="135">
        <v>60</v>
      </c>
      <c r="Z130" s="143" t="s">
        <v>263</v>
      </c>
    </row>
    <row r="131" spans="2:26">
      <c r="B131" s="75" t="s">
        <v>63</v>
      </c>
      <c r="C131" s="265" t="s">
        <v>172</v>
      </c>
      <c r="D131" s="158" t="s">
        <v>183</v>
      </c>
      <c r="E131" s="104" t="s">
        <v>90</v>
      </c>
      <c r="F131" s="131">
        <v>4</v>
      </c>
      <c r="G131" s="131">
        <v>2.5</v>
      </c>
      <c r="H131" s="131">
        <v>1.5</v>
      </c>
      <c r="I131" s="131">
        <v>1.8</v>
      </c>
      <c r="J131" s="138" t="s">
        <v>41</v>
      </c>
      <c r="K131" s="138" t="s">
        <v>62</v>
      </c>
      <c r="L131" s="134">
        <v>100</v>
      </c>
      <c r="M131" s="131">
        <v>62</v>
      </c>
      <c r="N131" s="131">
        <v>60</v>
      </c>
      <c r="O131" s="131">
        <v>15</v>
      </c>
      <c r="P131" s="131">
        <v>45</v>
      </c>
      <c r="Q131" s="103"/>
      <c r="R131" s="103"/>
      <c r="S131" s="103">
        <v>45</v>
      </c>
      <c r="T131" s="103"/>
      <c r="U131" s="103"/>
      <c r="V131" s="103"/>
      <c r="W131" s="103"/>
      <c r="X131" s="103">
        <v>2</v>
      </c>
      <c r="Y131" s="135">
        <v>38</v>
      </c>
      <c r="Z131" s="143" t="s">
        <v>268</v>
      </c>
    </row>
    <row r="132" spans="2:26">
      <c r="B132" s="75" t="s">
        <v>70</v>
      </c>
      <c r="C132" s="265" t="s">
        <v>173</v>
      </c>
      <c r="D132" s="158" t="s">
        <v>184</v>
      </c>
      <c r="E132" s="104" t="s">
        <v>90</v>
      </c>
      <c r="F132" s="131">
        <v>4</v>
      </c>
      <c r="G132" s="131">
        <v>2.5</v>
      </c>
      <c r="H132" s="131">
        <v>1.5</v>
      </c>
      <c r="I132" s="131">
        <v>1.8</v>
      </c>
      <c r="J132" s="138" t="s">
        <v>41</v>
      </c>
      <c r="K132" s="138" t="s">
        <v>62</v>
      </c>
      <c r="L132" s="134">
        <v>100</v>
      </c>
      <c r="M132" s="131">
        <v>62</v>
      </c>
      <c r="N132" s="131">
        <v>60</v>
      </c>
      <c r="O132" s="131">
        <v>15</v>
      </c>
      <c r="P132" s="131">
        <v>45</v>
      </c>
      <c r="Q132" s="103"/>
      <c r="R132" s="103"/>
      <c r="S132" s="103">
        <v>45</v>
      </c>
      <c r="T132" s="103"/>
      <c r="U132" s="103"/>
      <c r="V132" s="103"/>
      <c r="W132" s="103"/>
      <c r="X132" s="103">
        <v>2</v>
      </c>
      <c r="Y132" s="135">
        <v>38</v>
      </c>
      <c r="Z132" s="143" t="s">
        <v>269</v>
      </c>
    </row>
    <row r="133" spans="2:26">
      <c r="B133" s="75" t="s">
        <v>71</v>
      </c>
      <c r="C133" s="99" t="s">
        <v>174</v>
      </c>
      <c r="D133" s="179" t="s">
        <v>185</v>
      </c>
      <c r="E133" s="104" t="s">
        <v>90</v>
      </c>
      <c r="F133" s="131">
        <v>2</v>
      </c>
      <c r="G133" s="131">
        <v>1.3</v>
      </c>
      <c r="H133" s="131">
        <v>0.7</v>
      </c>
      <c r="I133" s="131">
        <v>0.6</v>
      </c>
      <c r="J133" s="138" t="s">
        <v>41</v>
      </c>
      <c r="K133" s="138" t="s">
        <v>62</v>
      </c>
      <c r="L133" s="134">
        <v>50</v>
      </c>
      <c r="M133" s="131">
        <v>32</v>
      </c>
      <c r="N133" s="131">
        <v>30</v>
      </c>
      <c r="O133" s="131">
        <v>15</v>
      </c>
      <c r="P133" s="131">
        <v>15</v>
      </c>
      <c r="Q133" s="103"/>
      <c r="R133" s="103"/>
      <c r="S133" s="103">
        <v>15</v>
      </c>
      <c r="T133" s="103"/>
      <c r="U133" s="103"/>
      <c r="V133" s="103"/>
      <c r="W133" s="103"/>
      <c r="X133" s="103">
        <v>2</v>
      </c>
      <c r="Y133" s="135">
        <v>18</v>
      </c>
      <c r="Z133" t="s">
        <v>260</v>
      </c>
    </row>
    <row r="134" spans="2:26" ht="15.75" thickBot="1">
      <c r="B134" s="249" t="s">
        <v>73</v>
      </c>
      <c r="C134" s="279" t="s">
        <v>175</v>
      </c>
      <c r="D134" s="280" t="s">
        <v>186</v>
      </c>
      <c r="E134" s="271" t="s">
        <v>90</v>
      </c>
      <c r="F134" s="281">
        <v>4</v>
      </c>
      <c r="G134" s="126">
        <v>2</v>
      </c>
      <c r="H134" s="126">
        <v>2</v>
      </c>
      <c r="I134" s="126">
        <v>1.2</v>
      </c>
      <c r="J134" s="222" t="s">
        <v>33</v>
      </c>
      <c r="K134" s="222" t="s">
        <v>62</v>
      </c>
      <c r="L134" s="147">
        <v>99</v>
      </c>
      <c r="M134" s="126">
        <v>49</v>
      </c>
      <c r="N134" s="126">
        <v>45</v>
      </c>
      <c r="O134" s="281">
        <v>15</v>
      </c>
      <c r="P134" s="126">
        <v>30</v>
      </c>
      <c r="Q134" s="271"/>
      <c r="R134" s="271"/>
      <c r="S134" s="271"/>
      <c r="T134" s="271">
        <v>30</v>
      </c>
      <c r="U134" s="223"/>
      <c r="V134" s="223"/>
      <c r="W134" s="223"/>
      <c r="X134" s="223">
        <v>4</v>
      </c>
      <c r="Y134" s="127">
        <v>50</v>
      </c>
      <c r="Z134" s="143" t="s">
        <v>259</v>
      </c>
    </row>
    <row r="135" spans="2:26" ht="15.75" thickBot="1">
      <c r="B135" s="77"/>
      <c r="C135" s="78" t="s">
        <v>65</v>
      </c>
      <c r="D135" s="282"/>
      <c r="E135" s="106"/>
      <c r="F135" s="106">
        <v>19</v>
      </c>
      <c r="G135" s="106">
        <v>10.9</v>
      </c>
      <c r="H135" s="106">
        <v>8.1000000000000014</v>
      </c>
      <c r="I135" s="106">
        <v>6.6</v>
      </c>
      <c r="J135" s="106" t="s">
        <v>66</v>
      </c>
      <c r="K135" s="108" t="s">
        <v>66</v>
      </c>
      <c r="L135" s="109">
        <v>473</v>
      </c>
      <c r="M135" s="106">
        <v>269</v>
      </c>
      <c r="N135" s="106">
        <v>255</v>
      </c>
      <c r="O135" s="106">
        <v>90</v>
      </c>
      <c r="P135" s="106">
        <v>165</v>
      </c>
      <c r="Q135" s="106">
        <v>0</v>
      </c>
      <c r="R135" s="106">
        <v>0</v>
      </c>
      <c r="S135" s="106">
        <v>135</v>
      </c>
      <c r="T135" s="106">
        <v>30</v>
      </c>
      <c r="U135" s="106">
        <v>0</v>
      </c>
      <c r="V135" s="106">
        <v>0</v>
      </c>
      <c r="W135" s="106">
        <v>0</v>
      </c>
      <c r="X135" s="106">
        <v>14</v>
      </c>
      <c r="Y135" s="228">
        <v>204</v>
      </c>
      <c r="Z135" s="143"/>
    </row>
    <row r="136" spans="2:26">
      <c r="B136" s="257"/>
      <c r="C136" s="156" t="s">
        <v>118</v>
      </c>
      <c r="D136" s="268"/>
      <c r="E136" s="141"/>
      <c r="F136" s="141"/>
      <c r="G136" s="112">
        <v>6.6</v>
      </c>
      <c r="H136" s="141"/>
      <c r="I136" s="141"/>
      <c r="J136" s="141" t="s">
        <v>66</v>
      </c>
      <c r="K136" s="225" t="s">
        <v>66</v>
      </c>
      <c r="L136" s="142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15"/>
      <c r="Z136" s="143"/>
    </row>
    <row r="137" spans="2:26" ht="15.75" thickBot="1">
      <c r="B137" s="249"/>
      <c r="C137" s="145" t="s">
        <v>119</v>
      </c>
      <c r="D137" s="283"/>
      <c r="E137" s="126"/>
      <c r="F137" s="126"/>
      <c r="G137" s="126">
        <v>0</v>
      </c>
      <c r="H137" s="126"/>
      <c r="I137" s="126"/>
      <c r="J137" s="126" t="s">
        <v>66</v>
      </c>
      <c r="K137" s="146" t="s">
        <v>66</v>
      </c>
      <c r="L137" s="147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7"/>
      <c r="Z137" s="143"/>
    </row>
    <row r="138" spans="2:26" ht="15.75" thickBot="1">
      <c r="B138" s="254" t="s">
        <v>90</v>
      </c>
      <c r="C138" s="72" t="s">
        <v>176</v>
      </c>
      <c r="D138" s="269"/>
      <c r="E138" s="129"/>
      <c r="F138" s="123"/>
      <c r="G138" s="122"/>
      <c r="H138" s="122"/>
      <c r="I138" s="123"/>
      <c r="J138" s="123"/>
      <c r="K138" s="130"/>
      <c r="L138" s="122"/>
      <c r="M138" s="122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30"/>
      <c r="Z138" s="143"/>
    </row>
    <row r="139" spans="2:26">
      <c r="B139" s="251" t="s">
        <v>60</v>
      </c>
      <c r="C139" s="284" t="s">
        <v>177</v>
      </c>
      <c r="D139" s="267" t="s">
        <v>198</v>
      </c>
      <c r="E139" s="132" t="s">
        <v>90</v>
      </c>
      <c r="F139" s="141">
        <v>3</v>
      </c>
      <c r="G139" s="141">
        <v>1.9</v>
      </c>
      <c r="H139" s="141">
        <v>1.1000000000000001</v>
      </c>
      <c r="I139" s="111">
        <v>1.2</v>
      </c>
      <c r="J139" s="152" t="s">
        <v>41</v>
      </c>
      <c r="K139" s="152" t="s">
        <v>64</v>
      </c>
      <c r="L139" s="142">
        <v>75</v>
      </c>
      <c r="M139" s="141">
        <v>47</v>
      </c>
      <c r="N139" s="141">
        <v>45</v>
      </c>
      <c r="O139" s="141">
        <v>15</v>
      </c>
      <c r="P139" s="141">
        <v>30</v>
      </c>
      <c r="Q139" s="128"/>
      <c r="R139" s="128"/>
      <c r="S139" s="128"/>
      <c r="T139" s="128">
        <v>30</v>
      </c>
      <c r="U139" s="128"/>
      <c r="V139" s="128"/>
      <c r="W139" s="128"/>
      <c r="X139" s="128">
        <v>2</v>
      </c>
      <c r="Y139" s="115">
        <v>28</v>
      </c>
      <c r="Z139" s="143" t="s">
        <v>280</v>
      </c>
    </row>
    <row r="140" spans="2:26">
      <c r="B140" s="86" t="s">
        <v>63</v>
      </c>
      <c r="C140" s="266" t="s">
        <v>178</v>
      </c>
      <c r="D140" s="158" t="s">
        <v>196</v>
      </c>
      <c r="E140" s="104" t="s">
        <v>90</v>
      </c>
      <c r="F140" s="232">
        <v>3</v>
      </c>
      <c r="G140" s="131">
        <v>2</v>
      </c>
      <c r="H140" s="131">
        <v>1</v>
      </c>
      <c r="I140" s="141">
        <v>1.2</v>
      </c>
      <c r="J140" s="138" t="s">
        <v>33</v>
      </c>
      <c r="K140" s="138" t="s">
        <v>64</v>
      </c>
      <c r="L140" s="134">
        <v>74</v>
      </c>
      <c r="M140" s="131">
        <v>49</v>
      </c>
      <c r="N140" s="131">
        <v>45</v>
      </c>
      <c r="O140" s="233">
        <v>15</v>
      </c>
      <c r="P140" s="131">
        <v>30</v>
      </c>
      <c r="Q140" s="103"/>
      <c r="R140" s="103"/>
      <c r="S140" s="103"/>
      <c r="T140" s="103">
        <v>30</v>
      </c>
      <c r="U140" s="103"/>
      <c r="V140" s="103"/>
      <c r="W140" s="103"/>
      <c r="X140" s="103">
        <v>4</v>
      </c>
      <c r="Y140" s="135">
        <v>25</v>
      </c>
      <c r="Z140" s="143" t="s">
        <v>281</v>
      </c>
    </row>
    <row r="141" spans="2:26" ht="29.25" thickBot="1">
      <c r="B141" s="255" t="s">
        <v>70</v>
      </c>
      <c r="C141" s="285" t="s">
        <v>179</v>
      </c>
      <c r="D141" s="280" t="s">
        <v>197</v>
      </c>
      <c r="E141" s="271" t="s">
        <v>90</v>
      </c>
      <c r="F141" s="126">
        <v>3</v>
      </c>
      <c r="G141" s="126">
        <v>1.9</v>
      </c>
      <c r="H141" s="126">
        <v>1.1000000000000001</v>
      </c>
      <c r="I141" s="112">
        <v>1.2</v>
      </c>
      <c r="J141" s="222" t="s">
        <v>41</v>
      </c>
      <c r="K141" s="222" t="s">
        <v>64</v>
      </c>
      <c r="L141" s="147">
        <v>75</v>
      </c>
      <c r="M141" s="126">
        <v>47</v>
      </c>
      <c r="N141" s="126">
        <v>45</v>
      </c>
      <c r="O141" s="126">
        <v>15</v>
      </c>
      <c r="P141" s="126">
        <v>30</v>
      </c>
      <c r="Q141" s="223"/>
      <c r="R141" s="223"/>
      <c r="S141" s="223">
        <v>30</v>
      </c>
      <c r="T141" s="223"/>
      <c r="U141" s="223"/>
      <c r="V141" s="223"/>
      <c r="W141" s="223"/>
      <c r="X141" s="223">
        <v>2</v>
      </c>
      <c r="Y141" s="127">
        <v>28</v>
      </c>
      <c r="Z141" t="s">
        <v>260</v>
      </c>
    </row>
    <row r="142" spans="2:26" ht="15.75" thickBot="1">
      <c r="B142" s="254" t="s">
        <v>90</v>
      </c>
      <c r="C142" s="72" t="s">
        <v>187</v>
      </c>
      <c r="D142" s="177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T142" s="178"/>
      <c r="U142" s="178"/>
      <c r="V142" s="178"/>
      <c r="W142" s="178"/>
      <c r="X142" s="178"/>
      <c r="Y142" s="247"/>
      <c r="Z142" s="143"/>
    </row>
    <row r="143" spans="2:26">
      <c r="B143" s="251" t="s">
        <v>60</v>
      </c>
      <c r="C143" s="286" t="s">
        <v>188</v>
      </c>
      <c r="D143" s="267" t="s">
        <v>192</v>
      </c>
      <c r="E143" s="132" t="s">
        <v>90</v>
      </c>
      <c r="F143" s="141">
        <v>3</v>
      </c>
      <c r="G143" s="141">
        <f>ROUND(M143/przelicznik,1)</f>
        <v>1.8</v>
      </c>
      <c r="H143" s="141">
        <f>F143-G143</f>
        <v>1.2</v>
      </c>
      <c r="I143" s="141">
        <f>IF(ISERROR((P143+P143/L143*Y143)/25),0,ROUND((P143+P143/L143*Y143)/25,1))</f>
        <v>1.7</v>
      </c>
      <c r="J143" s="152" t="s">
        <v>41</v>
      </c>
      <c r="K143" s="152" t="s">
        <v>64</v>
      </c>
      <c r="L143" s="142">
        <f>M143+Y143</f>
        <v>75</v>
      </c>
      <c r="M143" s="141">
        <f>N143+X143</f>
        <v>45</v>
      </c>
      <c r="N143" s="141">
        <f>O143+P143</f>
        <v>45</v>
      </c>
      <c r="O143" s="141">
        <v>15</v>
      </c>
      <c r="P143" s="141">
        <f>SUM(Q143:W143)</f>
        <v>30</v>
      </c>
      <c r="Q143" s="128"/>
      <c r="R143" s="128"/>
      <c r="S143" s="128"/>
      <c r="T143" s="128">
        <v>30</v>
      </c>
      <c r="U143" s="128"/>
      <c r="V143" s="128"/>
      <c r="W143" s="128"/>
      <c r="X143" s="128"/>
      <c r="Y143" s="115">
        <f>ROUND(H143*przelicznik,0)</f>
        <v>30</v>
      </c>
      <c r="Z143" t="s">
        <v>260</v>
      </c>
    </row>
    <row r="144" spans="2:26">
      <c r="B144" s="86" t="s">
        <v>63</v>
      </c>
      <c r="C144" s="160" t="s">
        <v>189</v>
      </c>
      <c r="D144" s="158" t="s">
        <v>193</v>
      </c>
      <c r="E144" s="104" t="s">
        <v>90</v>
      </c>
      <c r="F144" s="131">
        <v>2</v>
      </c>
      <c r="G144" s="131">
        <f>ROUND(M144/przelicznik,1)</f>
        <v>1.2</v>
      </c>
      <c r="H144" s="131">
        <f>F144-G144</f>
        <v>0.8</v>
      </c>
      <c r="I144" s="131">
        <f>IF(ISERROR((P144+P144/L144*Y144)/25),0,ROUND((P144+P144/L144*Y144)/25,1))</f>
        <v>1.7</v>
      </c>
      <c r="J144" s="138" t="s">
        <v>41</v>
      </c>
      <c r="K144" s="138" t="s">
        <v>64</v>
      </c>
      <c r="L144" s="134">
        <f>M144+Y144</f>
        <v>50</v>
      </c>
      <c r="M144" s="131">
        <f>N144+X144</f>
        <v>30</v>
      </c>
      <c r="N144" s="131">
        <f>O144+P144</f>
        <v>30</v>
      </c>
      <c r="O144" s="131">
        <v>0</v>
      </c>
      <c r="P144" s="131">
        <f>SUM(Q144:W144)</f>
        <v>30</v>
      </c>
      <c r="Q144" s="103"/>
      <c r="R144" s="103"/>
      <c r="S144" s="103">
        <v>30</v>
      </c>
      <c r="T144" s="103"/>
      <c r="U144" s="103"/>
      <c r="V144" s="103"/>
      <c r="W144" s="103"/>
      <c r="X144" s="103"/>
      <c r="Y144" s="135">
        <f>ROUND(H144*przelicznik,0)</f>
        <v>20</v>
      </c>
      <c r="Z144" t="s">
        <v>265</v>
      </c>
    </row>
    <row r="145" spans="2:26" ht="28.5">
      <c r="B145" s="86" t="s">
        <v>70</v>
      </c>
      <c r="C145" s="264" t="s">
        <v>190</v>
      </c>
      <c r="D145" s="158" t="s">
        <v>194</v>
      </c>
      <c r="E145" s="104" t="s">
        <v>90</v>
      </c>
      <c r="F145" s="131">
        <v>1</v>
      </c>
      <c r="G145" s="131">
        <f t="shared" ref="G145:G146" si="0">ROUND(M145/przelicznik,1)</f>
        <v>0.6</v>
      </c>
      <c r="H145" s="131">
        <f t="shared" ref="H145:H146" si="1">F145-G145</f>
        <v>0.4</v>
      </c>
      <c r="I145" s="131">
        <f t="shared" ref="I145:I146" si="2">IF(ISERROR((P145+P145/L145*Y145)/25),0,ROUND((P145+P145/L145*Y145)/25,1))</f>
        <v>0.8</v>
      </c>
      <c r="J145" s="138" t="s">
        <v>41</v>
      </c>
      <c r="K145" s="138" t="s">
        <v>64</v>
      </c>
      <c r="L145" s="134">
        <f t="shared" ref="L145:L146" si="3">M145+Y145</f>
        <v>25</v>
      </c>
      <c r="M145" s="131">
        <f t="shared" ref="M145:M146" si="4">N145+X145</f>
        <v>15</v>
      </c>
      <c r="N145" s="131">
        <f t="shared" ref="N145:N146" si="5">O145+P145</f>
        <v>15</v>
      </c>
      <c r="O145" s="131">
        <v>0</v>
      </c>
      <c r="P145" s="131">
        <f t="shared" ref="P145:P146" si="6">SUM(Q145:W145)</f>
        <v>15</v>
      </c>
      <c r="Q145" s="103"/>
      <c r="R145" s="103"/>
      <c r="S145" s="103">
        <v>15</v>
      </c>
      <c r="T145" s="103"/>
      <c r="U145" s="103"/>
      <c r="V145" s="103"/>
      <c r="W145" s="103"/>
      <c r="X145" s="103"/>
      <c r="Y145" s="135">
        <f t="shared" ref="Y145:Y146" si="7">ROUND(H145*przelicznik,0)</f>
        <v>10</v>
      </c>
      <c r="Z145" t="s">
        <v>260</v>
      </c>
    </row>
    <row r="146" spans="2:26">
      <c r="B146" s="86" t="s">
        <v>71</v>
      </c>
      <c r="C146" s="230" t="s">
        <v>191</v>
      </c>
      <c r="D146" s="158" t="s">
        <v>195</v>
      </c>
      <c r="E146" s="104" t="s">
        <v>90</v>
      </c>
      <c r="F146" s="232">
        <v>3</v>
      </c>
      <c r="G146" s="131">
        <f t="shared" si="0"/>
        <v>1.8</v>
      </c>
      <c r="H146" s="131">
        <f t="shared" si="1"/>
        <v>1.2</v>
      </c>
      <c r="I146" s="131">
        <f t="shared" si="2"/>
        <v>1.7</v>
      </c>
      <c r="J146" s="138" t="s">
        <v>33</v>
      </c>
      <c r="K146" s="105" t="s">
        <v>64</v>
      </c>
      <c r="L146" s="134">
        <f t="shared" si="3"/>
        <v>75</v>
      </c>
      <c r="M146" s="131">
        <f t="shared" si="4"/>
        <v>45</v>
      </c>
      <c r="N146" s="131">
        <f t="shared" si="5"/>
        <v>45</v>
      </c>
      <c r="O146" s="233">
        <v>15</v>
      </c>
      <c r="P146" s="131">
        <f t="shared" si="6"/>
        <v>30</v>
      </c>
      <c r="Q146" s="103"/>
      <c r="R146" s="103"/>
      <c r="S146" s="103">
        <v>30</v>
      </c>
      <c r="T146" s="103"/>
      <c r="U146" s="103"/>
      <c r="V146" s="103"/>
      <c r="W146" s="103"/>
      <c r="X146" s="103"/>
      <c r="Y146" s="135">
        <f t="shared" si="7"/>
        <v>30</v>
      </c>
      <c r="Z146" t="s">
        <v>260</v>
      </c>
    </row>
    <row r="147" spans="2:26">
      <c r="B147" s="143"/>
      <c r="C147" s="65"/>
      <c r="D147" s="65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143"/>
    </row>
    <row r="148" spans="2:26" ht="15.75" thickBot="1">
      <c r="C148" s="45" t="s">
        <v>93</v>
      </c>
      <c r="D148" s="45" t="s">
        <v>111</v>
      </c>
      <c r="Y148" s="28"/>
      <c r="Z148" s="143"/>
    </row>
    <row r="149" spans="2:26">
      <c r="B149" s="7" t="s">
        <v>5</v>
      </c>
      <c r="C149" s="46"/>
      <c r="D149" s="51"/>
      <c r="E149" s="55"/>
      <c r="F149" s="33" t="s">
        <v>6</v>
      </c>
      <c r="G149" s="33"/>
      <c r="H149" s="34"/>
      <c r="I149" s="13" t="s">
        <v>7</v>
      </c>
      <c r="J149" s="14" t="s">
        <v>8</v>
      </c>
      <c r="K149" s="15" t="s">
        <v>9</v>
      </c>
      <c r="L149" s="35" t="s">
        <v>10</v>
      </c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56"/>
      <c r="Z149" s="143"/>
    </row>
    <row r="150" spans="2:26">
      <c r="B150" s="8"/>
      <c r="C150" s="47" t="s">
        <v>11</v>
      </c>
      <c r="D150" s="49"/>
      <c r="E150" s="52" t="s">
        <v>12</v>
      </c>
      <c r="F150" s="18" t="s">
        <v>13</v>
      </c>
      <c r="G150" s="16" t="s">
        <v>14</v>
      </c>
      <c r="H150" s="17" t="s">
        <v>15</v>
      </c>
      <c r="I150" s="16" t="s">
        <v>16</v>
      </c>
      <c r="J150" s="18" t="s">
        <v>17</v>
      </c>
      <c r="K150" s="19" t="s">
        <v>18</v>
      </c>
      <c r="L150" s="20" t="s">
        <v>19</v>
      </c>
      <c r="M150" s="37" t="s">
        <v>20</v>
      </c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9"/>
      <c r="Y150" s="19" t="s">
        <v>21</v>
      </c>
      <c r="Z150" s="143"/>
    </row>
    <row r="151" spans="2:26">
      <c r="B151" s="9"/>
      <c r="C151" s="47" t="s">
        <v>22</v>
      </c>
      <c r="D151" s="49" t="s">
        <v>102</v>
      </c>
      <c r="E151" s="52"/>
      <c r="F151" s="18"/>
      <c r="G151" s="16" t="s">
        <v>23</v>
      </c>
      <c r="H151" s="17" t="s">
        <v>24</v>
      </c>
      <c r="I151" s="16" t="s">
        <v>25</v>
      </c>
      <c r="J151" s="18"/>
      <c r="K151" s="19" t="s">
        <v>26</v>
      </c>
      <c r="L151" s="21" t="s">
        <v>27</v>
      </c>
      <c r="M151" s="21" t="s">
        <v>19</v>
      </c>
      <c r="N151" s="40" t="s">
        <v>28</v>
      </c>
      <c r="O151" s="41"/>
      <c r="P151" s="41"/>
      <c r="Q151" s="41"/>
      <c r="R151" s="41"/>
      <c r="S151" s="41"/>
      <c r="T151" s="41"/>
      <c r="U151" s="41"/>
      <c r="V151" s="41"/>
      <c r="W151" s="42"/>
      <c r="X151" s="16" t="s">
        <v>29</v>
      </c>
      <c r="Y151" s="19" t="s">
        <v>15</v>
      </c>
      <c r="Z151" s="143"/>
    </row>
    <row r="152" spans="2:26">
      <c r="B152" s="10"/>
      <c r="C152" s="47"/>
      <c r="D152" s="49"/>
      <c r="E152" s="52"/>
      <c r="F152" s="18"/>
      <c r="G152" s="16" t="s">
        <v>30</v>
      </c>
      <c r="H152" s="17" t="s">
        <v>31</v>
      </c>
      <c r="I152" s="16" t="s">
        <v>32</v>
      </c>
      <c r="J152" s="18" t="s">
        <v>33</v>
      </c>
      <c r="K152" s="22" t="s">
        <v>34</v>
      </c>
      <c r="L152" s="23" t="s">
        <v>35</v>
      </c>
      <c r="M152" s="21" t="s">
        <v>27</v>
      </c>
      <c r="N152" s="23" t="s">
        <v>19</v>
      </c>
      <c r="O152" s="24" t="s">
        <v>36</v>
      </c>
      <c r="P152" s="23" t="s">
        <v>19</v>
      </c>
      <c r="Q152" s="24" t="s">
        <v>37</v>
      </c>
      <c r="R152" s="24"/>
      <c r="S152" s="24"/>
      <c r="T152" s="24"/>
      <c r="U152" s="24"/>
      <c r="V152" s="24"/>
      <c r="W152" s="329" t="s">
        <v>38</v>
      </c>
      <c r="X152" s="25"/>
      <c r="Y152" s="19" t="s">
        <v>31</v>
      </c>
      <c r="Z152" s="143"/>
    </row>
    <row r="153" spans="2:26">
      <c r="B153" s="10"/>
      <c r="C153" s="48"/>
      <c r="D153" s="50"/>
      <c r="E153" s="16"/>
      <c r="F153" s="18"/>
      <c r="G153" s="16" t="s">
        <v>39</v>
      </c>
      <c r="H153" s="17"/>
      <c r="I153" s="16" t="s">
        <v>40</v>
      </c>
      <c r="J153" s="18" t="s">
        <v>41</v>
      </c>
      <c r="K153" s="19" t="s">
        <v>42</v>
      </c>
      <c r="L153" s="26"/>
      <c r="M153" s="23" t="s">
        <v>43</v>
      </c>
      <c r="N153" s="23" t="s">
        <v>44</v>
      </c>
      <c r="O153" s="25"/>
      <c r="P153" s="23" t="s">
        <v>45</v>
      </c>
      <c r="Q153" s="16" t="s">
        <v>46</v>
      </c>
      <c r="R153" s="16" t="s">
        <v>47</v>
      </c>
      <c r="S153" s="16" t="s">
        <v>47</v>
      </c>
      <c r="T153" s="16" t="s">
        <v>47</v>
      </c>
      <c r="U153" s="16" t="s">
        <v>47</v>
      </c>
      <c r="V153" s="16" t="s">
        <v>48</v>
      </c>
      <c r="W153" s="330"/>
      <c r="X153" s="16"/>
      <c r="Y153" s="19"/>
      <c r="Z153" s="143"/>
    </row>
    <row r="154" spans="2:26">
      <c r="B154" s="10"/>
      <c r="C154" s="48"/>
      <c r="D154" s="50"/>
      <c r="E154" s="16"/>
      <c r="F154" s="18"/>
      <c r="G154" s="16"/>
      <c r="H154" s="17"/>
      <c r="I154" s="16"/>
      <c r="J154" s="18" t="s">
        <v>49</v>
      </c>
      <c r="K154" s="19" t="s">
        <v>50</v>
      </c>
      <c r="L154" s="26"/>
      <c r="M154" s="23" t="s">
        <v>51</v>
      </c>
      <c r="N154" s="27"/>
      <c r="O154" s="16"/>
      <c r="P154" s="23"/>
      <c r="Q154" s="25"/>
      <c r="R154" s="16" t="s">
        <v>52</v>
      </c>
      <c r="S154" s="16" t="s">
        <v>53</v>
      </c>
      <c r="T154" s="16" t="s">
        <v>54</v>
      </c>
      <c r="U154" s="16" t="s">
        <v>55</v>
      </c>
      <c r="V154" s="16"/>
      <c r="W154" s="330"/>
      <c r="X154" s="16"/>
      <c r="Y154" s="19"/>
      <c r="Z154" s="143"/>
    </row>
    <row r="155" spans="2:26" ht="15.75" thickBot="1">
      <c r="B155" s="10"/>
      <c r="C155" s="48"/>
      <c r="D155" s="50"/>
      <c r="E155" s="66"/>
      <c r="F155" s="27"/>
      <c r="G155" s="29"/>
      <c r="H155" s="30"/>
      <c r="I155" s="29"/>
      <c r="J155" s="27"/>
      <c r="K155" s="22" t="s">
        <v>56</v>
      </c>
      <c r="L155" s="31"/>
      <c r="M155" s="31"/>
      <c r="N155" s="23"/>
      <c r="O155" s="16"/>
      <c r="P155" s="23"/>
      <c r="Q155" s="16"/>
      <c r="R155" s="16"/>
      <c r="S155" s="16"/>
      <c r="T155" s="16"/>
      <c r="U155" s="16"/>
      <c r="V155" s="16"/>
      <c r="W155" s="25"/>
      <c r="X155" s="16"/>
      <c r="Y155" s="57"/>
      <c r="Z155" s="143"/>
    </row>
    <row r="156" spans="2:26" ht="15.75" thickBot="1">
      <c r="B156" s="69"/>
      <c r="C156" s="92" t="s">
        <v>57</v>
      </c>
      <c r="D156" s="246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  <c r="S156" s="178"/>
      <c r="T156" s="178"/>
      <c r="U156" s="178"/>
      <c r="V156" s="178"/>
      <c r="W156" s="178"/>
      <c r="X156" s="178"/>
      <c r="Y156" s="247"/>
      <c r="Z156" s="143"/>
    </row>
    <row r="157" spans="2:26" ht="15.75" thickBot="1">
      <c r="B157" s="254" t="s">
        <v>58</v>
      </c>
      <c r="C157" s="72" t="s">
        <v>59</v>
      </c>
      <c r="D157" s="129"/>
      <c r="E157" s="123"/>
      <c r="F157" s="122"/>
      <c r="G157" s="122"/>
      <c r="H157" s="122"/>
      <c r="I157" s="122"/>
      <c r="J157" s="130"/>
      <c r="K157" s="122"/>
      <c r="L157" s="122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09"/>
      <c r="Y157" s="288"/>
      <c r="Z157" s="143"/>
    </row>
    <row r="158" spans="2:26" ht="15.75" thickBot="1">
      <c r="B158" s="77" t="s">
        <v>60</v>
      </c>
      <c r="C158" s="289" t="s">
        <v>94</v>
      </c>
      <c r="D158" s="211" t="s">
        <v>106</v>
      </c>
      <c r="E158" s="290" t="s">
        <v>77</v>
      </c>
      <c r="F158" s="291">
        <v>2</v>
      </c>
      <c r="G158" s="106">
        <v>1.3</v>
      </c>
      <c r="H158" s="106">
        <v>0.7</v>
      </c>
      <c r="I158" s="106">
        <v>1.2</v>
      </c>
      <c r="J158" s="290" t="s">
        <v>33</v>
      </c>
      <c r="K158" s="163" t="s">
        <v>64</v>
      </c>
      <c r="L158" s="109">
        <v>50</v>
      </c>
      <c r="M158" s="106">
        <v>32</v>
      </c>
      <c r="N158" s="106">
        <v>30</v>
      </c>
      <c r="O158" s="291"/>
      <c r="P158" s="106">
        <v>30</v>
      </c>
      <c r="Q158" s="291">
        <v>30</v>
      </c>
      <c r="R158" s="291"/>
      <c r="S158" s="291"/>
      <c r="T158" s="291"/>
      <c r="U158" s="291"/>
      <c r="V158" s="291"/>
      <c r="W158" s="291"/>
      <c r="X158" s="291">
        <v>2</v>
      </c>
      <c r="Y158" s="228">
        <v>18</v>
      </c>
      <c r="Z158" s="143" t="s">
        <v>275</v>
      </c>
    </row>
    <row r="159" spans="2:26" ht="15.75" thickBot="1">
      <c r="B159" s="77"/>
      <c r="C159" s="78" t="s">
        <v>65</v>
      </c>
      <c r="D159" s="211"/>
      <c r="E159" s="106"/>
      <c r="F159" s="106">
        <v>2</v>
      </c>
      <c r="G159" s="107">
        <v>1.3</v>
      </c>
      <c r="H159" s="107">
        <v>0.7</v>
      </c>
      <c r="I159" s="107">
        <v>1.2</v>
      </c>
      <c r="J159" s="106" t="s">
        <v>66</v>
      </c>
      <c r="K159" s="108" t="s">
        <v>66</v>
      </c>
      <c r="L159" s="109">
        <v>50</v>
      </c>
      <c r="M159" s="106">
        <v>32</v>
      </c>
      <c r="N159" s="106">
        <v>30</v>
      </c>
      <c r="O159" s="106">
        <v>0</v>
      </c>
      <c r="P159" s="106">
        <v>30</v>
      </c>
      <c r="Q159" s="106">
        <v>30</v>
      </c>
      <c r="R159" s="106">
        <v>0</v>
      </c>
      <c r="S159" s="106">
        <v>0</v>
      </c>
      <c r="T159" s="106">
        <v>0</v>
      </c>
      <c r="U159" s="106">
        <v>0</v>
      </c>
      <c r="V159" s="106">
        <v>0</v>
      </c>
      <c r="W159" s="106">
        <v>0</v>
      </c>
      <c r="X159" s="106">
        <v>2</v>
      </c>
      <c r="Y159" s="228">
        <v>18</v>
      </c>
      <c r="Z159" s="143"/>
    </row>
    <row r="160" spans="2:26">
      <c r="B160" s="257"/>
      <c r="C160" s="156" t="s">
        <v>118</v>
      </c>
      <c r="D160" s="196"/>
      <c r="E160" s="141"/>
      <c r="F160" s="141"/>
      <c r="G160" s="112">
        <v>1.2</v>
      </c>
      <c r="H160" s="141"/>
      <c r="I160" s="141"/>
      <c r="J160" s="141" t="s">
        <v>66</v>
      </c>
      <c r="K160" s="225" t="s">
        <v>66</v>
      </c>
      <c r="L160" s="142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  <c r="Y160" s="115"/>
      <c r="Z160" s="143"/>
    </row>
    <row r="161" spans="2:26" ht="15.75" thickBot="1">
      <c r="B161" s="249"/>
      <c r="C161" s="145" t="s">
        <v>119</v>
      </c>
      <c r="D161" s="292"/>
      <c r="E161" s="126"/>
      <c r="F161" s="126"/>
      <c r="G161" s="126">
        <v>2</v>
      </c>
      <c r="H161" s="126"/>
      <c r="I161" s="126"/>
      <c r="J161" s="126" t="s">
        <v>66</v>
      </c>
      <c r="K161" s="146" t="s">
        <v>66</v>
      </c>
      <c r="L161" s="147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7"/>
      <c r="Z161" s="143"/>
    </row>
    <row r="162" spans="2:26" ht="15.75" thickBot="1">
      <c r="B162" s="254" t="s">
        <v>75</v>
      </c>
      <c r="C162" s="72" t="s">
        <v>76</v>
      </c>
      <c r="D162" s="211"/>
      <c r="E162" s="129"/>
      <c r="F162" s="123"/>
      <c r="G162" s="122"/>
      <c r="H162" s="122"/>
      <c r="I162" s="123"/>
      <c r="J162" s="123"/>
      <c r="K162" s="124"/>
      <c r="L162" s="122"/>
      <c r="M162" s="122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30"/>
      <c r="Z162" s="143"/>
    </row>
    <row r="163" spans="2:26">
      <c r="B163" s="73" t="s">
        <v>60</v>
      </c>
      <c r="C163" s="266" t="s">
        <v>199</v>
      </c>
      <c r="D163" s="196" t="s">
        <v>211</v>
      </c>
      <c r="E163" s="101" t="s">
        <v>77</v>
      </c>
      <c r="F163" s="232">
        <v>4</v>
      </c>
      <c r="G163" s="131">
        <v>2.5</v>
      </c>
      <c r="H163" s="131">
        <v>1.5</v>
      </c>
      <c r="I163" s="131">
        <v>1.8</v>
      </c>
      <c r="J163" s="138" t="s">
        <v>41</v>
      </c>
      <c r="K163" s="138" t="s">
        <v>62</v>
      </c>
      <c r="L163" s="134">
        <v>100</v>
      </c>
      <c r="M163" s="131">
        <v>62</v>
      </c>
      <c r="N163" s="131">
        <v>60</v>
      </c>
      <c r="O163" s="233">
        <v>15</v>
      </c>
      <c r="P163" s="131">
        <v>45</v>
      </c>
      <c r="Q163" s="104"/>
      <c r="R163" s="104"/>
      <c r="S163" s="104">
        <v>45</v>
      </c>
      <c r="T163" s="132"/>
      <c r="U163" s="132"/>
      <c r="V163" s="132"/>
      <c r="W163" s="128"/>
      <c r="X163" s="128">
        <v>2</v>
      </c>
      <c r="Y163" s="135">
        <v>38</v>
      </c>
      <c r="Z163" s="143" t="s">
        <v>259</v>
      </c>
    </row>
    <row r="164" spans="2:26">
      <c r="B164" s="75" t="s">
        <v>63</v>
      </c>
      <c r="C164" s="266" t="s">
        <v>200</v>
      </c>
      <c r="D164" s="193" t="s">
        <v>212</v>
      </c>
      <c r="E164" s="104" t="s">
        <v>77</v>
      </c>
      <c r="F164" s="232">
        <v>6</v>
      </c>
      <c r="G164" s="131">
        <v>3.2</v>
      </c>
      <c r="H164" s="131">
        <v>2.8</v>
      </c>
      <c r="I164" s="131">
        <v>2.4</v>
      </c>
      <c r="J164" s="138" t="s">
        <v>33</v>
      </c>
      <c r="K164" s="138" t="s">
        <v>62</v>
      </c>
      <c r="L164" s="134">
        <v>149</v>
      </c>
      <c r="M164" s="131">
        <v>79</v>
      </c>
      <c r="N164" s="131">
        <v>75</v>
      </c>
      <c r="O164" s="233">
        <v>15</v>
      </c>
      <c r="P164" s="131">
        <v>60</v>
      </c>
      <c r="Q164" s="104"/>
      <c r="R164" s="104"/>
      <c r="S164" s="104">
        <v>60</v>
      </c>
      <c r="T164" s="104"/>
      <c r="U164" s="104"/>
      <c r="V164" s="104"/>
      <c r="W164" s="103"/>
      <c r="X164" s="103">
        <v>4</v>
      </c>
      <c r="Y164" s="135">
        <v>70</v>
      </c>
      <c r="Z164" s="143" t="s">
        <v>268</v>
      </c>
    </row>
    <row r="165" spans="2:26">
      <c r="B165" s="75" t="s">
        <v>70</v>
      </c>
      <c r="C165" s="287" t="s">
        <v>201</v>
      </c>
      <c r="D165" s="193" t="s">
        <v>213</v>
      </c>
      <c r="E165" s="104" t="s">
        <v>77</v>
      </c>
      <c r="F165" s="232">
        <v>3</v>
      </c>
      <c r="G165" s="131">
        <v>1.4</v>
      </c>
      <c r="H165" s="131">
        <v>1.6</v>
      </c>
      <c r="I165" s="131">
        <v>0.6</v>
      </c>
      <c r="J165" s="138" t="s">
        <v>33</v>
      </c>
      <c r="K165" s="138" t="s">
        <v>62</v>
      </c>
      <c r="L165" s="134">
        <v>74</v>
      </c>
      <c r="M165" s="131">
        <v>34</v>
      </c>
      <c r="N165" s="131">
        <v>30</v>
      </c>
      <c r="O165" s="233">
        <v>15</v>
      </c>
      <c r="P165" s="131">
        <v>15</v>
      </c>
      <c r="Q165" s="103"/>
      <c r="R165" s="103"/>
      <c r="S165" s="103"/>
      <c r="T165" s="104">
        <v>15</v>
      </c>
      <c r="U165" s="104"/>
      <c r="V165" s="104"/>
      <c r="W165" s="103"/>
      <c r="X165" s="103">
        <v>4</v>
      </c>
      <c r="Y165" s="135">
        <v>40</v>
      </c>
      <c r="Z165" s="143" t="s">
        <v>259</v>
      </c>
    </row>
    <row r="166" spans="2:26">
      <c r="B166" s="86" t="s">
        <v>71</v>
      </c>
      <c r="C166" s="266" t="s">
        <v>202</v>
      </c>
      <c r="D166" s="193" t="s">
        <v>214</v>
      </c>
      <c r="E166" s="104" t="s">
        <v>77</v>
      </c>
      <c r="F166" s="232">
        <v>5</v>
      </c>
      <c r="G166" s="131">
        <v>2.6</v>
      </c>
      <c r="H166" s="131">
        <v>2.4</v>
      </c>
      <c r="I166" s="131">
        <v>1.8</v>
      </c>
      <c r="J166" s="138" t="s">
        <v>33</v>
      </c>
      <c r="K166" s="138" t="s">
        <v>62</v>
      </c>
      <c r="L166" s="134">
        <v>124</v>
      </c>
      <c r="M166" s="131">
        <v>64</v>
      </c>
      <c r="N166" s="131">
        <v>60</v>
      </c>
      <c r="O166" s="233">
        <v>15</v>
      </c>
      <c r="P166" s="131">
        <v>45</v>
      </c>
      <c r="Q166" s="173"/>
      <c r="R166" s="103"/>
      <c r="S166" s="103">
        <v>45</v>
      </c>
      <c r="T166" s="103"/>
      <c r="U166" s="103"/>
      <c r="V166" s="103"/>
      <c r="W166" s="103"/>
      <c r="X166" s="103">
        <v>4</v>
      </c>
      <c r="Y166" s="135">
        <v>60</v>
      </c>
      <c r="Z166" t="s">
        <v>260</v>
      </c>
    </row>
    <row r="167" spans="2:26" ht="15.75" thickBot="1">
      <c r="B167" s="255" t="s">
        <v>73</v>
      </c>
      <c r="C167" s="293" t="s">
        <v>96</v>
      </c>
      <c r="D167" s="207"/>
      <c r="E167" s="271" t="s">
        <v>77</v>
      </c>
      <c r="F167" s="294">
        <v>2</v>
      </c>
      <c r="G167" s="126">
        <v>1.3</v>
      </c>
      <c r="H167" s="126">
        <v>0.7</v>
      </c>
      <c r="I167" s="126">
        <v>1.2</v>
      </c>
      <c r="J167" s="222" t="s">
        <v>41</v>
      </c>
      <c r="K167" s="222" t="s">
        <v>62</v>
      </c>
      <c r="L167" s="147">
        <v>50</v>
      </c>
      <c r="M167" s="126">
        <v>32</v>
      </c>
      <c r="N167" s="126">
        <v>30</v>
      </c>
      <c r="O167" s="295"/>
      <c r="P167" s="126">
        <v>30</v>
      </c>
      <c r="Q167" s="223"/>
      <c r="R167" s="223">
        <v>30</v>
      </c>
      <c r="S167" s="223"/>
      <c r="T167" s="223"/>
      <c r="U167" s="223"/>
      <c r="V167" s="223"/>
      <c r="W167" s="223"/>
      <c r="X167" s="223">
        <v>2</v>
      </c>
      <c r="Y167" s="127">
        <v>18</v>
      </c>
      <c r="Z167" s="143"/>
    </row>
    <row r="168" spans="2:26" ht="15.75" thickBot="1">
      <c r="B168" s="77"/>
      <c r="C168" s="78" t="s">
        <v>65</v>
      </c>
      <c r="D168" s="211"/>
      <c r="E168" s="106"/>
      <c r="F168" s="106">
        <v>20</v>
      </c>
      <c r="G168" s="106">
        <v>11</v>
      </c>
      <c r="H168" s="106">
        <v>9</v>
      </c>
      <c r="I168" s="106">
        <v>7.8</v>
      </c>
      <c r="J168" s="106" t="s">
        <v>66</v>
      </c>
      <c r="K168" s="108" t="s">
        <v>66</v>
      </c>
      <c r="L168" s="109">
        <v>497</v>
      </c>
      <c r="M168" s="106">
        <v>271</v>
      </c>
      <c r="N168" s="106">
        <v>255</v>
      </c>
      <c r="O168" s="106">
        <v>60</v>
      </c>
      <c r="P168" s="106">
        <v>195</v>
      </c>
      <c r="Q168" s="106">
        <v>0</v>
      </c>
      <c r="R168" s="106">
        <v>30</v>
      </c>
      <c r="S168" s="106">
        <v>150</v>
      </c>
      <c r="T168" s="106">
        <v>15</v>
      </c>
      <c r="U168" s="106">
        <v>0</v>
      </c>
      <c r="V168" s="106">
        <v>0</v>
      </c>
      <c r="W168" s="106">
        <v>0</v>
      </c>
      <c r="X168" s="106">
        <v>16</v>
      </c>
      <c r="Y168" s="228">
        <v>226</v>
      </c>
      <c r="Z168" s="143"/>
    </row>
    <row r="169" spans="2:26">
      <c r="B169" s="257"/>
      <c r="C169" s="156" t="s">
        <v>118</v>
      </c>
      <c r="D169" s="206"/>
      <c r="E169" s="141"/>
      <c r="F169" s="141"/>
      <c r="G169" s="112">
        <v>7.8</v>
      </c>
      <c r="H169" s="141"/>
      <c r="I169" s="141"/>
      <c r="J169" s="141" t="s">
        <v>66</v>
      </c>
      <c r="K169" s="225" t="s">
        <v>66</v>
      </c>
      <c r="L169" s="142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15"/>
      <c r="Z169" s="143"/>
    </row>
    <row r="170" spans="2:26" ht="15.75" thickBot="1">
      <c r="B170" s="249"/>
      <c r="C170" s="145" t="s">
        <v>119</v>
      </c>
      <c r="D170" s="207"/>
      <c r="E170" s="126"/>
      <c r="F170" s="126"/>
      <c r="G170" s="126">
        <v>0</v>
      </c>
      <c r="H170" s="126"/>
      <c r="I170" s="126"/>
      <c r="J170" s="126" t="s">
        <v>66</v>
      </c>
      <c r="K170" s="146" t="s">
        <v>66</v>
      </c>
      <c r="L170" s="147"/>
      <c r="M170" s="126"/>
      <c r="N170" s="126"/>
      <c r="O170" s="126"/>
      <c r="P170" s="126"/>
      <c r="Q170" s="126"/>
      <c r="R170" s="126"/>
      <c r="S170" s="126"/>
      <c r="T170" s="126"/>
      <c r="U170" s="126"/>
      <c r="V170" s="126"/>
      <c r="W170" s="126"/>
      <c r="X170" s="126"/>
      <c r="Y170" s="127"/>
      <c r="Z170" s="143"/>
    </row>
    <row r="171" spans="2:26" ht="15.75" thickBot="1">
      <c r="B171" s="254" t="s">
        <v>90</v>
      </c>
      <c r="C171" s="72" t="s">
        <v>176</v>
      </c>
      <c r="D171" s="211"/>
      <c r="E171" s="129"/>
      <c r="F171" s="123"/>
      <c r="G171" s="122"/>
      <c r="H171" s="122"/>
      <c r="I171" s="123"/>
      <c r="J171" s="123"/>
      <c r="K171" s="130"/>
      <c r="L171" s="122"/>
      <c r="M171" s="122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30"/>
      <c r="Z171" s="143"/>
    </row>
    <row r="172" spans="2:26">
      <c r="B172" s="257" t="s">
        <v>60</v>
      </c>
      <c r="C172" s="308" t="s">
        <v>203</v>
      </c>
      <c r="D172" s="190" t="s">
        <v>219</v>
      </c>
      <c r="E172" s="132" t="s">
        <v>77</v>
      </c>
      <c r="F172" s="296">
        <v>2</v>
      </c>
      <c r="G172" s="141">
        <v>1.3</v>
      </c>
      <c r="H172" s="141">
        <v>0.7</v>
      </c>
      <c r="I172" s="141">
        <v>0.6</v>
      </c>
      <c r="J172" s="152" t="s">
        <v>41</v>
      </c>
      <c r="K172" s="152" t="s">
        <v>64</v>
      </c>
      <c r="L172" s="142">
        <v>50</v>
      </c>
      <c r="M172" s="141">
        <v>32</v>
      </c>
      <c r="N172" s="141">
        <v>30</v>
      </c>
      <c r="O172" s="297">
        <v>15</v>
      </c>
      <c r="P172" s="141">
        <v>15</v>
      </c>
      <c r="Q172" s="128">
        <v>15</v>
      </c>
      <c r="R172" s="128"/>
      <c r="S172" s="128"/>
      <c r="T172" s="128"/>
      <c r="U172" s="128"/>
      <c r="V172" s="128"/>
      <c r="W172" s="128"/>
      <c r="X172" s="128">
        <v>2</v>
      </c>
      <c r="Y172" s="115">
        <v>18</v>
      </c>
      <c r="Z172" s="143" t="s">
        <v>282</v>
      </c>
    </row>
    <row r="173" spans="2:26">
      <c r="B173" s="75" t="s">
        <v>63</v>
      </c>
      <c r="C173" s="266" t="s">
        <v>204</v>
      </c>
      <c r="D173" s="193" t="s">
        <v>220</v>
      </c>
      <c r="E173" s="104" t="s">
        <v>77</v>
      </c>
      <c r="F173" s="232">
        <v>2</v>
      </c>
      <c r="G173" s="131">
        <v>1.3</v>
      </c>
      <c r="H173" s="131">
        <v>0.7</v>
      </c>
      <c r="I173" s="131">
        <v>0.6</v>
      </c>
      <c r="J173" s="138" t="s">
        <v>41</v>
      </c>
      <c r="K173" s="138" t="s">
        <v>64</v>
      </c>
      <c r="L173" s="134">
        <v>50</v>
      </c>
      <c r="M173" s="131">
        <v>32</v>
      </c>
      <c r="N173" s="131">
        <v>30</v>
      </c>
      <c r="O173" s="233">
        <v>15</v>
      </c>
      <c r="P173" s="131">
        <v>15</v>
      </c>
      <c r="Q173" s="103"/>
      <c r="R173" s="103"/>
      <c r="S173" s="103"/>
      <c r="T173" s="103">
        <v>15</v>
      </c>
      <c r="U173" s="103"/>
      <c r="V173" s="103"/>
      <c r="W173" s="103"/>
      <c r="X173" s="103">
        <v>2</v>
      </c>
      <c r="Y173" s="135">
        <v>18</v>
      </c>
      <c r="Z173" t="s">
        <v>260</v>
      </c>
    </row>
    <row r="174" spans="2:26">
      <c r="B174" s="75" t="s">
        <v>70</v>
      </c>
      <c r="C174" s="266" t="s">
        <v>205</v>
      </c>
      <c r="D174" s="193" t="s">
        <v>221</v>
      </c>
      <c r="E174" s="104" t="s">
        <v>77</v>
      </c>
      <c r="F174" s="232">
        <v>2</v>
      </c>
      <c r="G174" s="131">
        <v>1.3</v>
      </c>
      <c r="H174" s="131">
        <v>0.7</v>
      </c>
      <c r="I174" s="131">
        <v>0.6</v>
      </c>
      <c r="J174" s="138" t="s">
        <v>41</v>
      </c>
      <c r="K174" s="138" t="s">
        <v>64</v>
      </c>
      <c r="L174" s="134">
        <v>50</v>
      </c>
      <c r="M174" s="131">
        <v>32</v>
      </c>
      <c r="N174" s="131">
        <v>30</v>
      </c>
      <c r="O174" s="233">
        <v>15</v>
      </c>
      <c r="P174" s="131">
        <v>15</v>
      </c>
      <c r="Q174" s="103">
        <v>15</v>
      </c>
      <c r="R174" s="103"/>
      <c r="S174" s="103"/>
      <c r="T174" s="103"/>
      <c r="U174" s="103"/>
      <c r="V174" s="103"/>
      <c r="W174" s="103"/>
      <c r="X174" s="103">
        <v>2</v>
      </c>
      <c r="Y174" s="135">
        <v>18</v>
      </c>
      <c r="Z174" t="s">
        <v>260</v>
      </c>
    </row>
    <row r="175" spans="2:26" ht="15.75" thickBot="1">
      <c r="B175" s="249" t="s">
        <v>71</v>
      </c>
      <c r="C175" s="309" t="s">
        <v>206</v>
      </c>
      <c r="D175" s="207" t="s">
        <v>222</v>
      </c>
      <c r="E175" s="271" t="s">
        <v>77</v>
      </c>
      <c r="F175" s="271">
        <v>2</v>
      </c>
      <c r="G175" s="126">
        <v>1.9</v>
      </c>
      <c r="H175" s="126">
        <v>0.10000000000000009</v>
      </c>
      <c r="I175" s="126">
        <v>1.2</v>
      </c>
      <c r="J175" s="222" t="s">
        <v>41</v>
      </c>
      <c r="K175" s="222" t="s">
        <v>64</v>
      </c>
      <c r="L175" s="147">
        <v>50</v>
      </c>
      <c r="M175" s="126">
        <v>47</v>
      </c>
      <c r="N175" s="126">
        <v>45</v>
      </c>
      <c r="O175" s="223">
        <v>15</v>
      </c>
      <c r="P175" s="126">
        <v>30</v>
      </c>
      <c r="Q175" s="223"/>
      <c r="R175" s="223"/>
      <c r="S175" s="223"/>
      <c r="T175" s="223">
        <v>30</v>
      </c>
      <c r="U175" s="223"/>
      <c r="V175" s="223"/>
      <c r="W175" s="223"/>
      <c r="X175" s="223">
        <v>2</v>
      </c>
      <c r="Y175" s="135">
        <v>3</v>
      </c>
      <c r="Z175" s="143" t="s">
        <v>283</v>
      </c>
    </row>
    <row r="176" spans="2:26" ht="15.75" thickBot="1">
      <c r="B176" s="254" t="s">
        <v>90</v>
      </c>
      <c r="C176" s="72" t="s">
        <v>187</v>
      </c>
      <c r="D176" s="129"/>
      <c r="E176" s="123"/>
      <c r="F176" s="122"/>
      <c r="G176" s="122"/>
      <c r="H176" s="123"/>
      <c r="I176" s="123"/>
      <c r="J176" s="130"/>
      <c r="K176" s="122"/>
      <c r="L176" s="122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30"/>
      <c r="Y176" s="28"/>
      <c r="Z176" s="143"/>
    </row>
    <row r="177" spans="2:26">
      <c r="B177" s="257" t="s">
        <v>60</v>
      </c>
      <c r="C177" s="310" t="s">
        <v>207</v>
      </c>
      <c r="D177" s="190" t="s">
        <v>215</v>
      </c>
      <c r="E177" s="132" t="s">
        <v>77</v>
      </c>
      <c r="F177" s="296">
        <v>2</v>
      </c>
      <c r="G177" s="141">
        <f t="shared" ref="G177:G180" si="8">ROUND(M177/przelicznik,1)</f>
        <v>1.2</v>
      </c>
      <c r="H177" s="141">
        <f t="shared" ref="H177:H180" si="9">F177-G177</f>
        <v>0.8</v>
      </c>
      <c r="I177" s="141">
        <f t="shared" ref="I177:I180" si="10">IF(ISERROR((P177+P177/L177*Y177)/25),0,ROUND((P177+P177/L177*Y177)/25,1))</f>
        <v>0.8</v>
      </c>
      <c r="J177" s="152" t="s">
        <v>41</v>
      </c>
      <c r="K177" s="152" t="s">
        <v>64</v>
      </c>
      <c r="L177" s="142">
        <f t="shared" ref="L177:L180" si="11">M177+Y177</f>
        <v>50</v>
      </c>
      <c r="M177" s="141">
        <f t="shared" ref="M177:M180" si="12">N177+X177</f>
        <v>30</v>
      </c>
      <c r="N177" s="141">
        <f t="shared" ref="N177:N180" si="13">O177+P177</f>
        <v>30</v>
      </c>
      <c r="O177" s="297">
        <v>15</v>
      </c>
      <c r="P177" s="141">
        <f t="shared" ref="P177:P180" si="14">SUM(Q177:W177)</f>
        <v>15</v>
      </c>
      <c r="Q177" s="128"/>
      <c r="R177" s="128"/>
      <c r="S177" s="128">
        <v>15</v>
      </c>
      <c r="T177" s="128"/>
      <c r="U177" s="128"/>
      <c r="V177" s="128"/>
      <c r="W177" s="128"/>
      <c r="X177" s="128"/>
      <c r="Y177" s="135">
        <f t="shared" ref="Y177:Y180" si="15">ROUND(H177*przelicznik,0)</f>
        <v>20</v>
      </c>
      <c r="Z177" t="s">
        <v>260</v>
      </c>
    </row>
    <row r="178" spans="2:26">
      <c r="B178" s="75" t="s">
        <v>63</v>
      </c>
      <c r="C178" s="311" t="s">
        <v>208</v>
      </c>
      <c r="D178" s="193" t="s">
        <v>216</v>
      </c>
      <c r="E178" s="104" t="s">
        <v>77</v>
      </c>
      <c r="F178" s="232">
        <v>2</v>
      </c>
      <c r="G178" s="131">
        <f t="shared" si="8"/>
        <v>1.2</v>
      </c>
      <c r="H178" s="131">
        <f t="shared" si="9"/>
        <v>0.8</v>
      </c>
      <c r="I178" s="131">
        <f t="shared" si="10"/>
        <v>0.8</v>
      </c>
      <c r="J178" s="138" t="s">
        <v>41</v>
      </c>
      <c r="K178" s="138" t="s">
        <v>64</v>
      </c>
      <c r="L178" s="134">
        <f t="shared" si="11"/>
        <v>50</v>
      </c>
      <c r="M178" s="131">
        <f t="shared" si="12"/>
        <v>30</v>
      </c>
      <c r="N178" s="131">
        <f t="shared" si="13"/>
        <v>30</v>
      </c>
      <c r="O178" s="233">
        <v>15</v>
      </c>
      <c r="P178" s="131">
        <f t="shared" si="14"/>
        <v>15</v>
      </c>
      <c r="Q178" s="103"/>
      <c r="R178" s="103"/>
      <c r="S178" s="103">
        <v>15</v>
      </c>
      <c r="T178" s="103"/>
      <c r="U178" s="103"/>
      <c r="V178" s="103"/>
      <c r="W178" s="103"/>
      <c r="X178" s="103"/>
      <c r="Y178" s="135">
        <f t="shared" si="15"/>
        <v>20</v>
      </c>
      <c r="Z178" t="s">
        <v>260</v>
      </c>
    </row>
    <row r="179" spans="2:26" ht="29.25">
      <c r="B179" s="75" t="s">
        <v>70</v>
      </c>
      <c r="C179" s="235" t="s">
        <v>209</v>
      </c>
      <c r="D179" s="193" t="s">
        <v>217</v>
      </c>
      <c r="E179" s="104" t="s">
        <v>77</v>
      </c>
      <c r="F179" s="232">
        <v>1</v>
      </c>
      <c r="G179" s="131">
        <f t="shared" si="8"/>
        <v>0.6</v>
      </c>
      <c r="H179" s="131">
        <f t="shared" si="9"/>
        <v>0.4</v>
      </c>
      <c r="I179" s="131">
        <f t="shared" si="10"/>
        <v>0.8</v>
      </c>
      <c r="J179" s="138" t="s">
        <v>41</v>
      </c>
      <c r="K179" s="138" t="s">
        <v>64</v>
      </c>
      <c r="L179" s="134">
        <f t="shared" si="11"/>
        <v>25</v>
      </c>
      <c r="M179" s="131">
        <f t="shared" si="12"/>
        <v>15</v>
      </c>
      <c r="N179" s="131">
        <f t="shared" si="13"/>
        <v>15</v>
      </c>
      <c r="O179" s="233">
        <v>0</v>
      </c>
      <c r="P179" s="131">
        <f t="shared" si="14"/>
        <v>15</v>
      </c>
      <c r="Q179" s="103"/>
      <c r="R179" s="103"/>
      <c r="S179" s="103"/>
      <c r="T179" s="103">
        <v>15</v>
      </c>
      <c r="U179" s="103"/>
      <c r="V179" s="103"/>
      <c r="W179" s="103"/>
      <c r="X179" s="103"/>
      <c r="Y179" s="135">
        <f t="shared" si="15"/>
        <v>10</v>
      </c>
      <c r="Z179" t="s">
        <v>260</v>
      </c>
    </row>
    <row r="180" spans="2:26">
      <c r="B180" s="75" t="s">
        <v>71</v>
      </c>
      <c r="C180" s="235" t="s">
        <v>210</v>
      </c>
      <c r="D180" s="193" t="s">
        <v>218</v>
      </c>
      <c r="E180" s="104" t="s">
        <v>77</v>
      </c>
      <c r="F180" s="232">
        <v>3</v>
      </c>
      <c r="G180" s="131">
        <f t="shared" si="8"/>
        <v>1.8</v>
      </c>
      <c r="H180" s="131">
        <f t="shared" si="9"/>
        <v>1.2</v>
      </c>
      <c r="I180" s="131">
        <f t="shared" si="10"/>
        <v>1.7</v>
      </c>
      <c r="J180" s="138" t="s">
        <v>41</v>
      </c>
      <c r="K180" s="138" t="s">
        <v>64</v>
      </c>
      <c r="L180" s="134">
        <f t="shared" si="11"/>
        <v>75</v>
      </c>
      <c r="M180" s="131">
        <f t="shared" si="12"/>
        <v>45</v>
      </c>
      <c r="N180" s="131">
        <f t="shared" si="13"/>
        <v>45</v>
      </c>
      <c r="O180" s="233">
        <v>15</v>
      </c>
      <c r="P180" s="131">
        <f t="shared" si="14"/>
        <v>30</v>
      </c>
      <c r="Q180" s="103"/>
      <c r="R180" s="103"/>
      <c r="S180" s="103">
        <v>30</v>
      </c>
      <c r="T180" s="103"/>
      <c r="U180" s="103"/>
      <c r="V180" s="103"/>
      <c r="W180" s="103"/>
      <c r="X180" s="103"/>
      <c r="Y180" s="135">
        <f t="shared" si="15"/>
        <v>30</v>
      </c>
      <c r="Z180" t="s">
        <v>260</v>
      </c>
    </row>
    <row r="181" spans="2:26">
      <c r="B181" s="143"/>
      <c r="C181" s="50"/>
      <c r="D181" s="50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143"/>
    </row>
    <row r="182" spans="2:26" ht="15.75" thickBot="1">
      <c r="C182" s="45" t="s">
        <v>93</v>
      </c>
      <c r="D182" s="45" t="s">
        <v>223</v>
      </c>
      <c r="Y182" s="28"/>
      <c r="Z182" s="143"/>
    </row>
    <row r="183" spans="2:26">
      <c r="B183" s="7" t="s">
        <v>5</v>
      </c>
      <c r="C183" s="46"/>
      <c r="D183" s="51"/>
      <c r="E183" s="55"/>
      <c r="F183" s="33" t="s">
        <v>6</v>
      </c>
      <c r="G183" s="33"/>
      <c r="H183" s="34"/>
      <c r="I183" s="13" t="s">
        <v>7</v>
      </c>
      <c r="J183" s="14" t="s">
        <v>8</v>
      </c>
      <c r="K183" s="15" t="s">
        <v>9</v>
      </c>
      <c r="L183" s="35" t="s">
        <v>10</v>
      </c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56"/>
      <c r="Z183" s="143"/>
    </row>
    <row r="184" spans="2:26">
      <c r="B184" s="8"/>
      <c r="C184" s="47" t="s">
        <v>11</v>
      </c>
      <c r="D184" s="49"/>
      <c r="E184" s="52" t="s">
        <v>12</v>
      </c>
      <c r="F184" s="18" t="s">
        <v>13</v>
      </c>
      <c r="G184" s="16" t="s">
        <v>14</v>
      </c>
      <c r="H184" s="17" t="s">
        <v>15</v>
      </c>
      <c r="I184" s="16" t="s">
        <v>16</v>
      </c>
      <c r="J184" s="18" t="s">
        <v>17</v>
      </c>
      <c r="K184" s="19" t="s">
        <v>18</v>
      </c>
      <c r="L184" s="20" t="s">
        <v>19</v>
      </c>
      <c r="M184" s="37" t="s">
        <v>20</v>
      </c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9"/>
      <c r="Y184" s="19" t="s">
        <v>21</v>
      </c>
      <c r="Z184" s="143"/>
    </row>
    <row r="185" spans="2:26">
      <c r="B185" s="9"/>
      <c r="C185" s="47" t="s">
        <v>22</v>
      </c>
      <c r="D185" s="49" t="s">
        <v>102</v>
      </c>
      <c r="E185" s="52"/>
      <c r="F185" s="18"/>
      <c r="G185" s="16" t="s">
        <v>23</v>
      </c>
      <c r="H185" s="17" t="s">
        <v>24</v>
      </c>
      <c r="I185" s="16" t="s">
        <v>25</v>
      </c>
      <c r="J185" s="18"/>
      <c r="K185" s="19" t="s">
        <v>26</v>
      </c>
      <c r="L185" s="21" t="s">
        <v>27</v>
      </c>
      <c r="M185" s="21" t="s">
        <v>19</v>
      </c>
      <c r="N185" s="40" t="s">
        <v>28</v>
      </c>
      <c r="O185" s="41"/>
      <c r="P185" s="41"/>
      <c r="Q185" s="41"/>
      <c r="R185" s="41"/>
      <c r="S185" s="41"/>
      <c r="T185" s="41"/>
      <c r="U185" s="41"/>
      <c r="V185" s="41"/>
      <c r="W185" s="42"/>
      <c r="X185" s="16" t="s">
        <v>29</v>
      </c>
      <c r="Y185" s="19" t="s">
        <v>15</v>
      </c>
      <c r="Z185" s="143"/>
    </row>
    <row r="186" spans="2:26">
      <c r="B186" s="10"/>
      <c r="C186" s="47"/>
      <c r="D186" s="49"/>
      <c r="E186" s="52"/>
      <c r="F186" s="18"/>
      <c r="G186" s="16" t="s">
        <v>30</v>
      </c>
      <c r="H186" s="17" t="s">
        <v>31</v>
      </c>
      <c r="I186" s="16" t="s">
        <v>32</v>
      </c>
      <c r="J186" s="18" t="s">
        <v>33</v>
      </c>
      <c r="K186" s="22" t="s">
        <v>34</v>
      </c>
      <c r="L186" s="23" t="s">
        <v>35</v>
      </c>
      <c r="M186" s="21" t="s">
        <v>27</v>
      </c>
      <c r="N186" s="23" t="s">
        <v>19</v>
      </c>
      <c r="O186" s="24" t="s">
        <v>36</v>
      </c>
      <c r="P186" s="23" t="s">
        <v>19</v>
      </c>
      <c r="Q186" s="24" t="s">
        <v>37</v>
      </c>
      <c r="R186" s="24"/>
      <c r="S186" s="24"/>
      <c r="T186" s="24"/>
      <c r="U186" s="24"/>
      <c r="V186" s="24"/>
      <c r="W186" s="329" t="s">
        <v>38</v>
      </c>
      <c r="X186" s="25"/>
      <c r="Y186" s="19" t="s">
        <v>31</v>
      </c>
      <c r="Z186" s="143"/>
    </row>
    <row r="187" spans="2:26">
      <c r="B187" s="10"/>
      <c r="C187" s="48"/>
      <c r="D187" s="50"/>
      <c r="E187" s="16"/>
      <c r="F187" s="18"/>
      <c r="G187" s="16" t="s">
        <v>39</v>
      </c>
      <c r="H187" s="17"/>
      <c r="I187" s="16" t="s">
        <v>40</v>
      </c>
      <c r="J187" s="18" t="s">
        <v>41</v>
      </c>
      <c r="K187" s="19" t="s">
        <v>42</v>
      </c>
      <c r="L187" s="26"/>
      <c r="M187" s="23" t="s">
        <v>43</v>
      </c>
      <c r="N187" s="23" t="s">
        <v>44</v>
      </c>
      <c r="O187" s="25"/>
      <c r="P187" s="23" t="s">
        <v>45</v>
      </c>
      <c r="Q187" s="16" t="s">
        <v>46</v>
      </c>
      <c r="R187" s="16" t="s">
        <v>47</v>
      </c>
      <c r="S187" s="16" t="s">
        <v>47</v>
      </c>
      <c r="T187" s="16" t="s">
        <v>47</v>
      </c>
      <c r="U187" s="16" t="s">
        <v>47</v>
      </c>
      <c r="V187" s="16" t="s">
        <v>48</v>
      </c>
      <c r="W187" s="330"/>
      <c r="X187" s="16"/>
      <c r="Y187" s="19"/>
      <c r="Z187" s="143"/>
    </row>
    <row r="188" spans="2:26">
      <c r="B188" s="10"/>
      <c r="C188" s="48"/>
      <c r="D188" s="50"/>
      <c r="E188" s="16"/>
      <c r="F188" s="18"/>
      <c r="G188" s="16"/>
      <c r="H188" s="17"/>
      <c r="I188" s="16"/>
      <c r="J188" s="18" t="s">
        <v>49</v>
      </c>
      <c r="K188" s="19" t="s">
        <v>50</v>
      </c>
      <c r="L188" s="26"/>
      <c r="M188" s="23" t="s">
        <v>51</v>
      </c>
      <c r="N188" s="27"/>
      <c r="O188" s="16"/>
      <c r="P188" s="23"/>
      <c r="Q188" s="25"/>
      <c r="R188" s="16" t="s">
        <v>52</v>
      </c>
      <c r="S188" s="16" t="s">
        <v>53</v>
      </c>
      <c r="T188" s="16" t="s">
        <v>54</v>
      </c>
      <c r="U188" s="16" t="s">
        <v>55</v>
      </c>
      <c r="V188" s="16"/>
      <c r="W188" s="330"/>
      <c r="X188" s="16"/>
      <c r="Y188" s="19"/>
      <c r="Z188" s="143"/>
    </row>
    <row r="189" spans="2:26" ht="15.75" thickBot="1">
      <c r="B189" s="10"/>
      <c r="C189" s="48"/>
      <c r="D189" s="50"/>
      <c r="E189" s="66"/>
      <c r="F189" s="27"/>
      <c r="G189" s="29"/>
      <c r="H189" s="30"/>
      <c r="I189" s="29"/>
      <c r="J189" s="27"/>
      <c r="K189" s="22" t="s">
        <v>56</v>
      </c>
      <c r="L189" s="31"/>
      <c r="M189" s="31"/>
      <c r="N189" s="23"/>
      <c r="O189" s="16"/>
      <c r="P189" s="23"/>
      <c r="Q189" s="16"/>
      <c r="R189" s="16"/>
      <c r="S189" s="16"/>
      <c r="T189" s="16"/>
      <c r="U189" s="16"/>
      <c r="V189" s="16"/>
      <c r="W189" s="25"/>
      <c r="X189" s="16"/>
      <c r="Y189" s="57"/>
      <c r="Z189" s="143"/>
    </row>
    <row r="190" spans="2:26" ht="15.75" thickBot="1">
      <c r="B190" s="69"/>
      <c r="C190" s="92" t="s">
        <v>57</v>
      </c>
      <c r="D190" s="246"/>
      <c r="E190" s="178"/>
      <c r="F190" s="178"/>
      <c r="G190" s="178"/>
      <c r="H190" s="178"/>
      <c r="I190" s="178"/>
      <c r="J190" s="178"/>
      <c r="K190" s="178"/>
      <c r="L190" s="178"/>
      <c r="M190" s="178"/>
      <c r="N190" s="178"/>
      <c r="O190" s="178"/>
      <c r="P190" s="178"/>
      <c r="Q190" s="178"/>
      <c r="R190" s="178"/>
      <c r="S190" s="178"/>
      <c r="T190" s="178"/>
      <c r="U190" s="178"/>
      <c r="V190" s="178"/>
      <c r="W190" s="178"/>
      <c r="X190" s="178"/>
      <c r="Y190" s="247"/>
      <c r="Z190" s="143"/>
    </row>
    <row r="191" spans="2:26" ht="15.75" thickBot="1">
      <c r="B191" s="254" t="s">
        <v>75</v>
      </c>
      <c r="C191" s="72" t="s">
        <v>76</v>
      </c>
      <c r="D191" s="129"/>
      <c r="E191" s="123"/>
      <c r="F191" s="122"/>
      <c r="G191" s="122"/>
      <c r="H191" s="123"/>
      <c r="I191" s="123"/>
      <c r="J191" s="124"/>
      <c r="K191" s="122"/>
      <c r="L191" s="122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247"/>
      <c r="Z191" s="143"/>
    </row>
    <row r="192" spans="2:26" ht="38.25">
      <c r="B192" s="257" t="s">
        <v>60</v>
      </c>
      <c r="C192" s="312" t="s">
        <v>224</v>
      </c>
      <c r="D192" s="305" t="s">
        <v>231</v>
      </c>
      <c r="E192" s="245" t="s">
        <v>95</v>
      </c>
      <c r="F192" s="128">
        <v>2</v>
      </c>
      <c r="G192" s="141">
        <v>1.3</v>
      </c>
      <c r="H192" s="141">
        <v>0.7</v>
      </c>
      <c r="I192" s="141">
        <v>1.2</v>
      </c>
      <c r="J192" s="152" t="s">
        <v>41</v>
      </c>
      <c r="K192" s="133" t="s">
        <v>64</v>
      </c>
      <c r="L192" s="142">
        <v>50</v>
      </c>
      <c r="M192" s="141">
        <v>32</v>
      </c>
      <c r="N192" s="141">
        <v>30</v>
      </c>
      <c r="O192" s="128"/>
      <c r="P192" s="141">
        <v>30</v>
      </c>
      <c r="Q192" s="128">
        <v>30</v>
      </c>
      <c r="R192" s="128"/>
      <c r="S192" s="128"/>
      <c r="T192" s="128"/>
      <c r="U192" s="128"/>
      <c r="V192" s="128"/>
      <c r="W192" s="128"/>
      <c r="X192" s="128">
        <v>2</v>
      </c>
      <c r="Y192" s="115">
        <v>18</v>
      </c>
      <c r="Z192" t="s">
        <v>260</v>
      </c>
    </row>
    <row r="193" spans="2:26" ht="15.75" thickBot="1">
      <c r="B193" s="249" t="s">
        <v>63</v>
      </c>
      <c r="C193" s="313" t="s">
        <v>225</v>
      </c>
      <c r="D193" s="191" t="s">
        <v>232</v>
      </c>
      <c r="E193" s="260" t="s">
        <v>95</v>
      </c>
      <c r="F193" s="261">
        <v>2</v>
      </c>
      <c r="G193" s="126">
        <v>1.3</v>
      </c>
      <c r="H193" s="126">
        <v>0.7</v>
      </c>
      <c r="I193" s="126">
        <v>0.8</v>
      </c>
      <c r="J193" s="222" t="s">
        <v>41</v>
      </c>
      <c r="K193" s="222" t="s">
        <v>62</v>
      </c>
      <c r="L193" s="147">
        <v>50</v>
      </c>
      <c r="M193" s="126">
        <v>32</v>
      </c>
      <c r="N193" s="126">
        <v>30</v>
      </c>
      <c r="O193" s="261">
        <v>10</v>
      </c>
      <c r="P193" s="126">
        <v>20</v>
      </c>
      <c r="Q193" s="223"/>
      <c r="R193" s="223"/>
      <c r="S193" s="223"/>
      <c r="T193" s="223">
        <v>20</v>
      </c>
      <c r="U193" s="223"/>
      <c r="V193" s="223"/>
      <c r="W193" s="223"/>
      <c r="X193" s="223">
        <v>2</v>
      </c>
      <c r="Y193" s="127">
        <v>18</v>
      </c>
      <c r="Z193" s="143" t="s">
        <v>259</v>
      </c>
    </row>
    <row r="194" spans="2:26" ht="15.75" thickBot="1">
      <c r="B194" s="77"/>
      <c r="C194" s="212" t="s">
        <v>65</v>
      </c>
      <c r="D194" s="189"/>
      <c r="E194" s="109"/>
      <c r="F194" s="106">
        <v>4</v>
      </c>
      <c r="G194" s="106">
        <v>2.6</v>
      </c>
      <c r="H194" s="106">
        <v>1.4</v>
      </c>
      <c r="I194" s="298">
        <v>2</v>
      </c>
      <c r="J194" s="106" t="s">
        <v>66</v>
      </c>
      <c r="K194" s="108" t="s">
        <v>66</v>
      </c>
      <c r="L194" s="109">
        <v>100</v>
      </c>
      <c r="M194" s="106">
        <v>64</v>
      </c>
      <c r="N194" s="106">
        <v>60</v>
      </c>
      <c r="O194" s="106">
        <v>10</v>
      </c>
      <c r="P194" s="106">
        <v>50</v>
      </c>
      <c r="Q194" s="106">
        <v>30</v>
      </c>
      <c r="R194" s="106">
        <v>0</v>
      </c>
      <c r="S194" s="106">
        <v>0</v>
      </c>
      <c r="T194" s="106">
        <v>20</v>
      </c>
      <c r="U194" s="106">
        <v>0</v>
      </c>
      <c r="V194" s="106">
        <v>0</v>
      </c>
      <c r="W194" s="106">
        <v>0</v>
      </c>
      <c r="X194" s="106">
        <v>4</v>
      </c>
      <c r="Y194" s="228">
        <v>36</v>
      </c>
      <c r="Z194" s="143"/>
    </row>
    <row r="195" spans="2:26">
      <c r="B195" s="257"/>
      <c r="C195" s="263" t="s">
        <v>118</v>
      </c>
      <c r="D195" s="190"/>
      <c r="E195" s="142"/>
      <c r="F195" s="141"/>
      <c r="G195" s="299">
        <v>2</v>
      </c>
      <c r="H195" s="141"/>
      <c r="I195" s="141"/>
      <c r="J195" s="141" t="s">
        <v>66</v>
      </c>
      <c r="K195" s="225" t="s">
        <v>66</v>
      </c>
      <c r="L195" s="142"/>
      <c r="M195" s="141"/>
      <c r="N195" s="141"/>
      <c r="O195" s="141"/>
      <c r="P195" s="141"/>
      <c r="Q195" s="141"/>
      <c r="R195" s="141"/>
      <c r="S195" s="141"/>
      <c r="T195" s="141"/>
      <c r="U195" s="141"/>
      <c r="V195" s="141"/>
      <c r="W195" s="141"/>
      <c r="X195" s="141"/>
      <c r="Y195" s="115"/>
      <c r="Z195" s="143"/>
    </row>
    <row r="196" spans="2:26" ht="15.75" thickBot="1">
      <c r="B196" s="249"/>
      <c r="C196" s="250" t="s">
        <v>119</v>
      </c>
      <c r="D196" s="191"/>
      <c r="E196" s="147"/>
      <c r="F196" s="126"/>
      <c r="G196" s="126">
        <v>2</v>
      </c>
      <c r="H196" s="126"/>
      <c r="I196" s="126"/>
      <c r="J196" s="126" t="s">
        <v>66</v>
      </c>
      <c r="K196" s="146" t="s">
        <v>66</v>
      </c>
      <c r="L196" s="147"/>
      <c r="M196" s="126"/>
      <c r="N196" s="126"/>
      <c r="O196" s="126"/>
      <c r="P196" s="126"/>
      <c r="Q196" s="126"/>
      <c r="R196" s="126"/>
      <c r="S196" s="126"/>
      <c r="T196" s="126"/>
      <c r="U196" s="126"/>
      <c r="V196" s="126"/>
      <c r="W196" s="126"/>
      <c r="X196" s="126"/>
      <c r="Y196" s="127"/>
      <c r="Z196" s="143"/>
    </row>
    <row r="197" spans="2:26" ht="15.75" thickBot="1">
      <c r="B197" s="254" t="s">
        <v>90</v>
      </c>
      <c r="C197" s="72" t="s">
        <v>176</v>
      </c>
      <c r="D197" s="189"/>
      <c r="E197" s="129"/>
      <c r="F197" s="123"/>
      <c r="G197" s="122"/>
      <c r="H197" s="122"/>
      <c r="I197" s="123"/>
      <c r="J197" s="123"/>
      <c r="K197" s="130"/>
      <c r="L197" s="122"/>
      <c r="M197" s="122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  <c r="X197" s="123"/>
      <c r="Y197" s="130"/>
      <c r="Z197" s="143"/>
    </row>
    <row r="198" spans="2:26">
      <c r="B198" s="257" t="s">
        <v>60</v>
      </c>
      <c r="C198" s="314" t="s">
        <v>226</v>
      </c>
      <c r="D198" s="190" t="s">
        <v>237</v>
      </c>
      <c r="E198" s="245" t="s">
        <v>95</v>
      </c>
      <c r="F198" s="296">
        <v>2</v>
      </c>
      <c r="G198" s="141">
        <v>1.3</v>
      </c>
      <c r="H198" s="141">
        <v>0.7</v>
      </c>
      <c r="I198" s="141">
        <v>0.6</v>
      </c>
      <c r="J198" s="152" t="s">
        <v>41</v>
      </c>
      <c r="K198" s="152" t="s">
        <v>64</v>
      </c>
      <c r="L198" s="142">
        <v>50</v>
      </c>
      <c r="M198" s="141">
        <v>32</v>
      </c>
      <c r="N198" s="141">
        <v>30</v>
      </c>
      <c r="O198" s="297">
        <v>15</v>
      </c>
      <c r="P198" s="141">
        <v>15</v>
      </c>
      <c r="Q198" s="128">
        <v>15</v>
      </c>
      <c r="R198" s="128"/>
      <c r="S198" s="128"/>
      <c r="T198" s="128"/>
      <c r="U198" s="128"/>
      <c r="V198" s="128"/>
      <c r="W198" s="128"/>
      <c r="X198" s="128">
        <v>2</v>
      </c>
      <c r="Y198" s="115">
        <v>18</v>
      </c>
      <c r="Z198" s="143" t="s">
        <v>284</v>
      </c>
    </row>
    <row r="199" spans="2:26">
      <c r="B199" s="75" t="s">
        <v>63</v>
      </c>
      <c r="C199" s="315" t="s">
        <v>227</v>
      </c>
      <c r="D199" s="193" t="s">
        <v>238</v>
      </c>
      <c r="E199" s="243" t="s">
        <v>95</v>
      </c>
      <c r="F199" s="300">
        <v>2</v>
      </c>
      <c r="G199" s="131">
        <v>1.3</v>
      </c>
      <c r="H199" s="131">
        <v>0.7</v>
      </c>
      <c r="I199" s="131">
        <v>0.6</v>
      </c>
      <c r="J199" s="138" t="s">
        <v>41</v>
      </c>
      <c r="K199" s="138" t="s">
        <v>64</v>
      </c>
      <c r="L199" s="134">
        <v>50</v>
      </c>
      <c r="M199" s="131">
        <v>32</v>
      </c>
      <c r="N199" s="131">
        <v>30</v>
      </c>
      <c r="O199" s="233">
        <v>15</v>
      </c>
      <c r="P199" s="131">
        <v>15</v>
      </c>
      <c r="Q199" s="103"/>
      <c r="R199" s="103"/>
      <c r="S199" s="103"/>
      <c r="T199" s="103">
        <v>15</v>
      </c>
      <c r="U199" s="103"/>
      <c r="V199" s="103"/>
      <c r="W199" s="103"/>
      <c r="X199" s="103">
        <v>2</v>
      </c>
      <c r="Y199" s="135">
        <v>18</v>
      </c>
      <c r="Z199" s="143" t="s">
        <v>270</v>
      </c>
    </row>
    <row r="200" spans="2:26">
      <c r="B200" s="75" t="s">
        <v>70</v>
      </c>
      <c r="C200" s="316" t="s">
        <v>228</v>
      </c>
      <c r="D200" s="304" t="s">
        <v>235</v>
      </c>
      <c r="E200" s="243" t="s">
        <v>95</v>
      </c>
      <c r="F200" s="232">
        <v>2</v>
      </c>
      <c r="G200" s="131">
        <v>1.3</v>
      </c>
      <c r="H200" s="131">
        <v>0.7</v>
      </c>
      <c r="I200" s="131">
        <v>1.2</v>
      </c>
      <c r="J200" s="138" t="s">
        <v>41</v>
      </c>
      <c r="K200" s="138" t="s">
        <v>64</v>
      </c>
      <c r="L200" s="134">
        <v>50</v>
      </c>
      <c r="M200" s="131">
        <v>32</v>
      </c>
      <c r="N200" s="131">
        <v>30</v>
      </c>
      <c r="O200" s="232">
        <v>0</v>
      </c>
      <c r="P200" s="131">
        <v>30</v>
      </c>
      <c r="Q200" s="103"/>
      <c r="R200" s="103">
        <v>30</v>
      </c>
      <c r="S200" s="103"/>
      <c r="T200" s="103"/>
      <c r="U200" s="103"/>
      <c r="V200" s="103"/>
      <c r="W200" s="103"/>
      <c r="X200" s="103">
        <v>2</v>
      </c>
      <c r="Y200" s="135">
        <v>18</v>
      </c>
      <c r="Z200" s="143" t="s">
        <v>259</v>
      </c>
    </row>
    <row r="201" spans="2:26" ht="15.75" thickBot="1">
      <c r="B201" s="249" t="s">
        <v>71</v>
      </c>
      <c r="C201" s="318" t="s">
        <v>97</v>
      </c>
      <c r="D201" s="191" t="s">
        <v>236</v>
      </c>
      <c r="E201" s="260" t="s">
        <v>95</v>
      </c>
      <c r="F201" s="271">
        <v>20</v>
      </c>
      <c r="G201" s="168">
        <v>19.3</v>
      </c>
      <c r="H201" s="168">
        <v>0.69999999999999929</v>
      </c>
      <c r="I201" s="126">
        <v>19.2</v>
      </c>
      <c r="J201" s="222" t="s">
        <v>41</v>
      </c>
      <c r="K201" s="222" t="s">
        <v>64</v>
      </c>
      <c r="L201" s="216">
        <v>500</v>
      </c>
      <c r="M201" s="168">
        <v>482</v>
      </c>
      <c r="N201" s="168">
        <v>480</v>
      </c>
      <c r="O201" s="271"/>
      <c r="P201" s="168">
        <v>480</v>
      </c>
      <c r="Q201" s="271"/>
      <c r="R201" s="271"/>
      <c r="S201" s="271"/>
      <c r="T201" s="271"/>
      <c r="U201" s="271"/>
      <c r="V201" s="271"/>
      <c r="W201" s="271">
        <v>480</v>
      </c>
      <c r="X201" s="271">
        <v>2</v>
      </c>
      <c r="Y201" s="319">
        <v>18</v>
      </c>
      <c r="Z201" s="143" t="s">
        <v>259</v>
      </c>
    </row>
    <row r="202" spans="2:26" ht="15.75" thickBot="1">
      <c r="B202" s="254" t="s">
        <v>90</v>
      </c>
      <c r="C202" s="72" t="s">
        <v>187</v>
      </c>
      <c r="D202" s="321"/>
      <c r="E202" s="277"/>
      <c r="F202" s="276"/>
      <c r="G202" s="306"/>
      <c r="H202" s="306"/>
      <c r="I202" s="306"/>
      <c r="J202" s="306"/>
      <c r="K202" s="306"/>
      <c r="L202" s="306"/>
      <c r="M202" s="306"/>
      <c r="N202" s="306"/>
      <c r="O202" s="306"/>
      <c r="P202" s="306"/>
      <c r="Q202" s="306"/>
      <c r="R202" s="306"/>
      <c r="S202" s="306"/>
      <c r="T202" s="306"/>
      <c r="U202" s="306"/>
      <c r="V202" s="306"/>
      <c r="W202" s="306"/>
      <c r="X202" s="306"/>
      <c r="Y202" s="307"/>
      <c r="Z202" s="143"/>
    </row>
    <row r="203" spans="2:26">
      <c r="B203" s="257" t="s">
        <v>60</v>
      </c>
      <c r="C203" s="320" t="s">
        <v>229</v>
      </c>
      <c r="D203" s="190" t="s">
        <v>233</v>
      </c>
      <c r="E203" s="245" t="s">
        <v>95</v>
      </c>
      <c r="F203" s="296">
        <v>1</v>
      </c>
      <c r="G203" s="141">
        <f>ROUND(M203/przelicznik,1)</f>
        <v>0.6</v>
      </c>
      <c r="H203" s="141">
        <f>F203-G203</f>
        <v>0.4</v>
      </c>
      <c r="I203" s="141">
        <f>IF(ISERROR((P203+P203/L203*Y203)/25),0,ROUND((P203+P203/L203*Y203)/25,1))</f>
        <v>0.8</v>
      </c>
      <c r="J203" s="152" t="s">
        <v>41</v>
      </c>
      <c r="K203" s="152" t="s">
        <v>64</v>
      </c>
      <c r="L203" s="142">
        <f>M203+Y203</f>
        <v>25</v>
      </c>
      <c r="M203" s="141">
        <f>N203+X203</f>
        <v>15</v>
      </c>
      <c r="N203" s="141">
        <f>O203+P203</f>
        <v>15</v>
      </c>
      <c r="O203" s="297"/>
      <c r="P203" s="141">
        <f>SUM(Q203:W203)</f>
        <v>15</v>
      </c>
      <c r="Q203" s="128">
        <v>15</v>
      </c>
      <c r="R203" s="128"/>
      <c r="S203" s="128"/>
      <c r="T203" s="128"/>
      <c r="U203" s="128"/>
      <c r="V203" s="128"/>
      <c r="W203" s="128"/>
      <c r="X203" s="128"/>
      <c r="Y203" s="115">
        <f>ROUND(H203*przelicznik,0)</f>
        <v>10</v>
      </c>
      <c r="Z203" t="s">
        <v>260</v>
      </c>
    </row>
    <row r="204" spans="2:26">
      <c r="B204" s="75" t="s">
        <v>63</v>
      </c>
      <c r="C204" s="315" t="s">
        <v>230</v>
      </c>
      <c r="D204" s="193" t="s">
        <v>234</v>
      </c>
      <c r="E204" s="243" t="s">
        <v>95</v>
      </c>
      <c r="F204" s="232">
        <v>3</v>
      </c>
      <c r="G204" s="131">
        <f t="shared" ref="G204:G205" si="16">ROUND(M204/przelicznik,1)</f>
        <v>1.8</v>
      </c>
      <c r="H204" s="131">
        <f t="shared" ref="H204:H205" si="17">F204-G204</f>
        <v>1.2</v>
      </c>
      <c r="I204" s="131">
        <f t="shared" ref="I204:I205" si="18">IF(ISERROR((P204+P204/L204*Y204)/25),0,ROUND((P204+P204/L204*Y204)/25,1))</f>
        <v>1.7</v>
      </c>
      <c r="J204" s="138" t="s">
        <v>41</v>
      </c>
      <c r="K204" s="138" t="s">
        <v>64</v>
      </c>
      <c r="L204" s="134">
        <f t="shared" ref="L204:L205" si="19">M204+Y204</f>
        <v>75</v>
      </c>
      <c r="M204" s="131">
        <f t="shared" ref="M204:M205" si="20">N204+X204</f>
        <v>45</v>
      </c>
      <c r="N204" s="131">
        <f t="shared" ref="N204:N205" si="21">O204+P204</f>
        <v>45</v>
      </c>
      <c r="O204" s="233">
        <v>15</v>
      </c>
      <c r="P204" s="131">
        <f t="shared" ref="P204:P205" si="22">SUM(Q204:W204)</f>
        <v>30</v>
      </c>
      <c r="Q204" s="103"/>
      <c r="R204" s="103"/>
      <c r="S204" s="103"/>
      <c r="T204" s="103">
        <v>30</v>
      </c>
      <c r="U204" s="103"/>
      <c r="V204" s="103"/>
      <c r="W204" s="103"/>
      <c r="X204" s="103"/>
      <c r="Y204" s="135">
        <f t="shared" ref="Y204:Y205" si="23">ROUND(H204*przelicznik,0)</f>
        <v>30</v>
      </c>
      <c r="Z204" t="s">
        <v>260</v>
      </c>
    </row>
    <row r="205" spans="2:26">
      <c r="B205" s="75" t="s">
        <v>70</v>
      </c>
      <c r="C205" s="316" t="s">
        <v>228</v>
      </c>
      <c r="D205" s="193" t="s">
        <v>235</v>
      </c>
      <c r="E205" s="243" t="s">
        <v>95</v>
      </c>
      <c r="F205" s="232">
        <v>2</v>
      </c>
      <c r="G205" s="131">
        <f t="shared" si="16"/>
        <v>1.2</v>
      </c>
      <c r="H205" s="131">
        <f t="shared" si="17"/>
        <v>0.8</v>
      </c>
      <c r="I205" s="131">
        <f t="shared" si="18"/>
        <v>1.7</v>
      </c>
      <c r="J205" s="138" t="s">
        <v>41</v>
      </c>
      <c r="K205" s="138" t="s">
        <v>64</v>
      </c>
      <c r="L205" s="134">
        <f t="shared" si="19"/>
        <v>50</v>
      </c>
      <c r="M205" s="131">
        <f t="shared" si="20"/>
        <v>30</v>
      </c>
      <c r="N205" s="131">
        <f t="shared" si="21"/>
        <v>30</v>
      </c>
      <c r="O205" s="232"/>
      <c r="P205" s="131">
        <f t="shared" si="22"/>
        <v>30</v>
      </c>
      <c r="Q205" s="103"/>
      <c r="R205" s="103">
        <v>30</v>
      </c>
      <c r="S205" s="103"/>
      <c r="T205" s="103"/>
      <c r="U205" s="103"/>
      <c r="V205" s="103"/>
      <c r="W205" s="103"/>
      <c r="X205" s="103"/>
      <c r="Y205" s="135">
        <f t="shared" si="23"/>
        <v>20</v>
      </c>
      <c r="Z205" s="143" t="s">
        <v>259</v>
      </c>
    </row>
    <row r="206" spans="2:26">
      <c r="B206" s="75" t="s">
        <v>71</v>
      </c>
      <c r="C206" s="317" t="s">
        <v>97</v>
      </c>
      <c r="D206" s="193" t="s">
        <v>236</v>
      </c>
      <c r="E206" s="243" t="s">
        <v>95</v>
      </c>
      <c r="F206" s="104">
        <v>20</v>
      </c>
      <c r="G206" s="301">
        <f>ROUND(M206/przelicznik,1)</f>
        <v>19.2</v>
      </c>
      <c r="H206" s="301">
        <f>F206-G206</f>
        <v>0.80000000000000071</v>
      </c>
      <c r="I206" s="301">
        <f>IF(ISERROR((P206+P206/L206*Y206)/25),0,ROUND((P206+P206/L206*Y206)/25,1))</f>
        <v>20</v>
      </c>
      <c r="J206" s="138" t="s">
        <v>41</v>
      </c>
      <c r="K206" s="138" t="s">
        <v>64</v>
      </c>
      <c r="L206" s="302">
        <f>M206+Y206</f>
        <v>500</v>
      </c>
      <c r="M206" s="301">
        <f>N206+X206</f>
        <v>480</v>
      </c>
      <c r="N206" s="301">
        <f>O206+P206</f>
        <v>480</v>
      </c>
      <c r="O206" s="104"/>
      <c r="P206" s="301">
        <f>SUM(Q206:W206)</f>
        <v>480</v>
      </c>
      <c r="Q206" s="104"/>
      <c r="R206" s="104"/>
      <c r="S206" s="104"/>
      <c r="T206" s="104"/>
      <c r="U206" s="104"/>
      <c r="V206" s="104">
        <v>480</v>
      </c>
      <c r="W206" s="104"/>
      <c r="X206" s="104"/>
      <c r="Y206" s="303">
        <f>ROUND(H206*przelicznik,0)</f>
        <v>20</v>
      </c>
      <c r="Z206" s="143" t="s">
        <v>259</v>
      </c>
    </row>
    <row r="207" spans="2:26">
      <c r="B207" s="143"/>
      <c r="C207" s="50"/>
      <c r="D207" s="50"/>
      <c r="E207" s="18"/>
      <c r="F207" s="18"/>
      <c r="G207" s="18"/>
      <c r="H207" s="18"/>
      <c r="I207" s="18"/>
      <c r="J207" s="18"/>
      <c r="K207" s="18"/>
      <c r="L207" s="144"/>
      <c r="M207" s="18"/>
      <c r="N207" s="18"/>
      <c r="O207" s="27"/>
      <c r="P207" s="18"/>
      <c r="Q207" s="18"/>
      <c r="R207" s="18"/>
      <c r="S207" s="18"/>
      <c r="T207" s="18"/>
      <c r="U207" s="18"/>
      <c r="V207" s="18"/>
      <c r="W207" s="229"/>
      <c r="X207" s="18"/>
      <c r="Y207" s="18"/>
      <c r="Z207" s="143"/>
    </row>
    <row r="208" spans="2:26" ht="15.75" thickBot="1">
      <c r="C208" s="45" t="s">
        <v>98</v>
      </c>
      <c r="D208" s="45" t="s">
        <v>239</v>
      </c>
      <c r="Y208" s="28"/>
      <c r="Z208" s="143"/>
    </row>
    <row r="209" spans="2:26">
      <c r="B209" s="7" t="s">
        <v>5</v>
      </c>
      <c r="C209" s="46"/>
      <c r="D209" s="51"/>
      <c r="E209" s="55"/>
      <c r="F209" s="33" t="s">
        <v>6</v>
      </c>
      <c r="G209" s="33"/>
      <c r="H209" s="34"/>
      <c r="I209" s="13" t="s">
        <v>7</v>
      </c>
      <c r="J209" s="14" t="s">
        <v>8</v>
      </c>
      <c r="K209" s="15" t="s">
        <v>9</v>
      </c>
      <c r="L209" s="35" t="s">
        <v>10</v>
      </c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56"/>
      <c r="Z209" s="143"/>
    </row>
    <row r="210" spans="2:26">
      <c r="B210" s="8"/>
      <c r="C210" s="47" t="s">
        <v>11</v>
      </c>
      <c r="D210" s="49"/>
      <c r="E210" s="52" t="s">
        <v>12</v>
      </c>
      <c r="F210" s="18" t="s">
        <v>13</v>
      </c>
      <c r="G210" s="16" t="s">
        <v>14</v>
      </c>
      <c r="H210" s="17" t="s">
        <v>15</v>
      </c>
      <c r="I210" s="16" t="s">
        <v>16</v>
      </c>
      <c r="J210" s="18" t="s">
        <v>17</v>
      </c>
      <c r="K210" s="19" t="s">
        <v>18</v>
      </c>
      <c r="L210" s="20" t="s">
        <v>19</v>
      </c>
      <c r="M210" s="37" t="s">
        <v>20</v>
      </c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9"/>
      <c r="Y210" s="19" t="s">
        <v>21</v>
      </c>
      <c r="Z210" s="143"/>
    </row>
    <row r="211" spans="2:26">
      <c r="B211" s="9"/>
      <c r="C211" s="47" t="s">
        <v>22</v>
      </c>
      <c r="D211" s="49" t="s">
        <v>102</v>
      </c>
      <c r="E211" s="52"/>
      <c r="F211" s="18"/>
      <c r="G211" s="16" t="s">
        <v>23</v>
      </c>
      <c r="H211" s="17" t="s">
        <v>24</v>
      </c>
      <c r="I211" s="16" t="s">
        <v>25</v>
      </c>
      <c r="J211" s="18"/>
      <c r="K211" s="19" t="s">
        <v>26</v>
      </c>
      <c r="L211" s="21" t="s">
        <v>27</v>
      </c>
      <c r="M211" s="21" t="s">
        <v>19</v>
      </c>
      <c r="N211" s="40" t="s">
        <v>28</v>
      </c>
      <c r="O211" s="41"/>
      <c r="P211" s="41"/>
      <c r="Q211" s="41"/>
      <c r="R211" s="41"/>
      <c r="S211" s="41"/>
      <c r="T211" s="41"/>
      <c r="U211" s="41"/>
      <c r="V211" s="41"/>
      <c r="W211" s="42"/>
      <c r="X211" s="16" t="s">
        <v>29</v>
      </c>
      <c r="Y211" s="19" t="s">
        <v>15</v>
      </c>
      <c r="Z211" s="143"/>
    </row>
    <row r="212" spans="2:26">
      <c r="B212" s="10"/>
      <c r="C212" s="47"/>
      <c r="D212" s="49"/>
      <c r="E212" s="52"/>
      <c r="F212" s="18"/>
      <c r="G212" s="16" t="s">
        <v>30</v>
      </c>
      <c r="H212" s="17" t="s">
        <v>31</v>
      </c>
      <c r="I212" s="16" t="s">
        <v>32</v>
      </c>
      <c r="J212" s="18" t="s">
        <v>33</v>
      </c>
      <c r="K212" s="22" t="s">
        <v>34</v>
      </c>
      <c r="L212" s="23" t="s">
        <v>35</v>
      </c>
      <c r="M212" s="21" t="s">
        <v>27</v>
      </c>
      <c r="N212" s="23" t="s">
        <v>19</v>
      </c>
      <c r="O212" s="24" t="s">
        <v>36</v>
      </c>
      <c r="P212" s="23" t="s">
        <v>19</v>
      </c>
      <c r="Q212" s="24" t="s">
        <v>37</v>
      </c>
      <c r="R212" s="24"/>
      <c r="S212" s="24"/>
      <c r="T212" s="24"/>
      <c r="U212" s="24"/>
      <c r="V212" s="24"/>
      <c r="W212" s="329" t="s">
        <v>38</v>
      </c>
      <c r="X212" s="25"/>
      <c r="Y212" s="19" t="s">
        <v>31</v>
      </c>
      <c r="Z212" s="143"/>
    </row>
    <row r="213" spans="2:26">
      <c r="B213" s="10"/>
      <c r="C213" s="48"/>
      <c r="D213" s="50"/>
      <c r="E213" s="16"/>
      <c r="F213" s="18"/>
      <c r="G213" s="16" t="s">
        <v>39</v>
      </c>
      <c r="H213" s="17"/>
      <c r="I213" s="16" t="s">
        <v>40</v>
      </c>
      <c r="J213" s="18" t="s">
        <v>41</v>
      </c>
      <c r="K213" s="19" t="s">
        <v>42</v>
      </c>
      <c r="L213" s="26"/>
      <c r="M213" s="23" t="s">
        <v>43</v>
      </c>
      <c r="N213" s="23" t="s">
        <v>44</v>
      </c>
      <c r="O213" s="25"/>
      <c r="P213" s="23" t="s">
        <v>45</v>
      </c>
      <c r="Q213" s="16" t="s">
        <v>46</v>
      </c>
      <c r="R213" s="16" t="s">
        <v>47</v>
      </c>
      <c r="S213" s="16" t="s">
        <v>47</v>
      </c>
      <c r="T213" s="16" t="s">
        <v>47</v>
      </c>
      <c r="U213" s="16" t="s">
        <v>47</v>
      </c>
      <c r="V213" s="16" t="s">
        <v>48</v>
      </c>
      <c r="W213" s="330"/>
      <c r="X213" s="16"/>
      <c r="Y213" s="19"/>
      <c r="Z213" s="143"/>
    </row>
    <row r="214" spans="2:26">
      <c r="B214" s="10"/>
      <c r="C214" s="48"/>
      <c r="D214" s="50"/>
      <c r="E214" s="16"/>
      <c r="F214" s="18"/>
      <c r="G214" s="16"/>
      <c r="H214" s="17"/>
      <c r="I214" s="16"/>
      <c r="J214" s="18" t="s">
        <v>49</v>
      </c>
      <c r="K214" s="19" t="s">
        <v>50</v>
      </c>
      <c r="L214" s="26"/>
      <c r="M214" s="23" t="s">
        <v>51</v>
      </c>
      <c r="N214" s="27"/>
      <c r="O214" s="16"/>
      <c r="P214" s="23"/>
      <c r="Q214" s="25"/>
      <c r="R214" s="16" t="s">
        <v>52</v>
      </c>
      <c r="S214" s="16" t="s">
        <v>53</v>
      </c>
      <c r="T214" s="16" t="s">
        <v>54</v>
      </c>
      <c r="U214" s="16" t="s">
        <v>55</v>
      </c>
      <c r="V214" s="16"/>
      <c r="W214" s="330"/>
      <c r="X214" s="16"/>
      <c r="Y214" s="19"/>
      <c r="Z214" s="143"/>
    </row>
    <row r="215" spans="2:26" ht="15.75" thickBot="1">
      <c r="B215" s="10"/>
      <c r="C215" s="48"/>
      <c r="D215" s="50"/>
      <c r="E215" s="66"/>
      <c r="F215" s="27"/>
      <c r="G215" s="29"/>
      <c r="H215" s="30"/>
      <c r="I215" s="29"/>
      <c r="J215" s="27"/>
      <c r="K215" s="22" t="s">
        <v>56</v>
      </c>
      <c r="L215" s="31"/>
      <c r="M215" s="31"/>
      <c r="N215" s="23"/>
      <c r="O215" s="16"/>
      <c r="P215" s="23"/>
      <c r="Q215" s="16"/>
      <c r="R215" s="16"/>
      <c r="S215" s="16"/>
      <c r="T215" s="16"/>
      <c r="U215" s="16"/>
      <c r="V215" s="16"/>
      <c r="W215" s="25"/>
      <c r="X215" s="16"/>
      <c r="Y215" s="57"/>
      <c r="Z215" s="143"/>
    </row>
    <row r="216" spans="2:26" ht="15.75" thickBot="1">
      <c r="B216" s="69"/>
      <c r="C216" s="92" t="s">
        <v>57</v>
      </c>
      <c r="D216" s="246"/>
      <c r="E216" s="178"/>
      <c r="F216" s="178"/>
      <c r="G216" s="178"/>
      <c r="H216" s="178"/>
      <c r="I216" s="178"/>
      <c r="J216" s="178"/>
      <c r="K216" s="178"/>
      <c r="L216" s="178"/>
      <c r="M216" s="178"/>
      <c r="N216" s="178"/>
      <c r="O216" s="178"/>
      <c r="P216" s="178"/>
      <c r="Q216" s="178"/>
      <c r="R216" s="178"/>
      <c r="S216" s="178"/>
      <c r="T216" s="178"/>
      <c r="U216" s="178"/>
      <c r="V216" s="178"/>
      <c r="W216" s="178"/>
      <c r="X216" s="178"/>
      <c r="Y216" s="247"/>
      <c r="Z216" s="143"/>
    </row>
    <row r="217" spans="2:26" ht="15.75" thickBot="1">
      <c r="B217" s="254" t="s">
        <v>75</v>
      </c>
      <c r="C217" s="72" t="s">
        <v>76</v>
      </c>
      <c r="D217" s="129"/>
      <c r="E217" s="123"/>
      <c r="F217" s="122"/>
      <c r="G217" s="122"/>
      <c r="H217" s="123"/>
      <c r="I217" s="123"/>
      <c r="J217" s="124"/>
      <c r="K217" s="122"/>
      <c r="L217" s="122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  <c r="W217" s="123"/>
      <c r="X217" s="123"/>
      <c r="Y217" s="247"/>
      <c r="Z217" s="143"/>
    </row>
    <row r="218" spans="2:26">
      <c r="B218" s="257" t="s">
        <v>60</v>
      </c>
      <c r="C218" s="322" t="s">
        <v>240</v>
      </c>
      <c r="D218" s="187" t="s">
        <v>248</v>
      </c>
      <c r="E218" s="245" t="s">
        <v>99</v>
      </c>
      <c r="F218" s="253">
        <v>2</v>
      </c>
      <c r="G218" s="141">
        <v>1.3</v>
      </c>
      <c r="H218" s="141">
        <v>0.7</v>
      </c>
      <c r="I218" s="141">
        <v>0.6</v>
      </c>
      <c r="J218" s="152" t="s">
        <v>41</v>
      </c>
      <c r="K218" s="152" t="s">
        <v>62</v>
      </c>
      <c r="L218" s="142">
        <v>50</v>
      </c>
      <c r="M218" s="141">
        <v>32</v>
      </c>
      <c r="N218" s="141">
        <v>30</v>
      </c>
      <c r="O218" s="210">
        <v>15</v>
      </c>
      <c r="P218" s="141">
        <v>15</v>
      </c>
      <c r="Q218" s="128"/>
      <c r="R218" s="128"/>
      <c r="S218" s="128">
        <v>15</v>
      </c>
      <c r="T218" s="128"/>
      <c r="U218" s="128"/>
      <c r="V218" s="128"/>
      <c r="W218" s="128"/>
      <c r="X218" s="128">
        <v>2</v>
      </c>
      <c r="Y218" s="115">
        <v>18</v>
      </c>
      <c r="Z218" t="s">
        <v>260</v>
      </c>
    </row>
    <row r="219" spans="2:26">
      <c r="B219" s="86" t="s">
        <v>63</v>
      </c>
      <c r="C219" s="316" t="s">
        <v>241</v>
      </c>
      <c r="D219" s="186" t="s">
        <v>249</v>
      </c>
      <c r="E219" s="243" t="s">
        <v>99</v>
      </c>
      <c r="F219" s="232">
        <v>3</v>
      </c>
      <c r="G219" s="131">
        <v>1.9</v>
      </c>
      <c r="H219" s="131">
        <v>1.1000000000000001</v>
      </c>
      <c r="I219" s="131">
        <v>1.2</v>
      </c>
      <c r="J219" s="138" t="s">
        <v>41</v>
      </c>
      <c r="K219" s="138" t="s">
        <v>62</v>
      </c>
      <c r="L219" s="134">
        <v>75</v>
      </c>
      <c r="M219" s="131">
        <v>47</v>
      </c>
      <c r="N219" s="131">
        <v>45</v>
      </c>
      <c r="O219" s="232">
        <v>15</v>
      </c>
      <c r="P219" s="131">
        <v>30</v>
      </c>
      <c r="Q219" s="103"/>
      <c r="R219" s="103"/>
      <c r="S219" s="103">
        <v>30</v>
      </c>
      <c r="T219" s="103"/>
      <c r="U219" s="103"/>
      <c r="V219" s="103"/>
      <c r="W219" s="103"/>
      <c r="X219" s="103">
        <v>2</v>
      </c>
      <c r="Y219" s="135">
        <v>28</v>
      </c>
      <c r="Z219" s="143" t="s">
        <v>259</v>
      </c>
    </row>
    <row r="220" spans="2:26" ht="15.75" thickBot="1">
      <c r="B220" s="255" t="s">
        <v>70</v>
      </c>
      <c r="C220" s="323" t="s">
        <v>242</v>
      </c>
      <c r="D220" s="185" t="s">
        <v>250</v>
      </c>
      <c r="E220" s="260" t="s">
        <v>99</v>
      </c>
      <c r="F220" s="223">
        <v>2</v>
      </c>
      <c r="G220" s="126">
        <v>1.3</v>
      </c>
      <c r="H220" s="126">
        <v>0.7</v>
      </c>
      <c r="I220" s="126">
        <v>0.8</v>
      </c>
      <c r="J220" s="222" t="s">
        <v>41</v>
      </c>
      <c r="K220" s="222" t="s">
        <v>62</v>
      </c>
      <c r="L220" s="147">
        <v>50</v>
      </c>
      <c r="M220" s="126">
        <v>32</v>
      </c>
      <c r="N220" s="126">
        <v>30</v>
      </c>
      <c r="O220" s="223">
        <v>10</v>
      </c>
      <c r="P220" s="126">
        <v>20</v>
      </c>
      <c r="Q220" s="223"/>
      <c r="R220" s="223"/>
      <c r="S220" s="223">
        <v>20</v>
      </c>
      <c r="T220" s="223"/>
      <c r="U220" s="223"/>
      <c r="V220" s="223"/>
      <c r="W220" s="223"/>
      <c r="X220" s="223">
        <v>2</v>
      </c>
      <c r="Y220" s="127">
        <v>18</v>
      </c>
      <c r="Z220" t="s">
        <v>260</v>
      </c>
    </row>
    <row r="221" spans="2:26" ht="15.75" thickBot="1">
      <c r="B221" s="77"/>
      <c r="C221" s="212" t="s">
        <v>65</v>
      </c>
      <c r="D221" s="183"/>
      <c r="E221" s="109"/>
      <c r="F221" s="106">
        <v>7</v>
      </c>
      <c r="G221" s="106">
        <v>4.5</v>
      </c>
      <c r="H221" s="106">
        <v>2.5</v>
      </c>
      <c r="I221" s="106">
        <v>2.5999999999999996</v>
      </c>
      <c r="J221" s="106" t="s">
        <v>66</v>
      </c>
      <c r="K221" s="108" t="s">
        <v>66</v>
      </c>
      <c r="L221" s="109">
        <v>175</v>
      </c>
      <c r="M221" s="106">
        <v>111</v>
      </c>
      <c r="N221" s="106">
        <v>105</v>
      </c>
      <c r="O221" s="106">
        <v>40</v>
      </c>
      <c r="P221" s="106">
        <v>65</v>
      </c>
      <c r="Q221" s="106">
        <v>0</v>
      </c>
      <c r="R221" s="106">
        <v>0</v>
      </c>
      <c r="S221" s="106">
        <v>65</v>
      </c>
      <c r="T221" s="106">
        <v>0</v>
      </c>
      <c r="U221" s="106">
        <v>0</v>
      </c>
      <c r="V221" s="106">
        <v>0</v>
      </c>
      <c r="W221" s="106">
        <v>0</v>
      </c>
      <c r="X221" s="106">
        <v>6</v>
      </c>
      <c r="Y221" s="228">
        <v>64</v>
      </c>
      <c r="Z221" s="143"/>
    </row>
    <row r="222" spans="2:26">
      <c r="B222" s="257"/>
      <c r="C222" s="263" t="s">
        <v>118</v>
      </c>
      <c r="D222" s="184"/>
      <c r="E222" s="142"/>
      <c r="F222" s="141"/>
      <c r="G222" s="112">
        <v>2.5999999999999996</v>
      </c>
      <c r="H222" s="141"/>
      <c r="I222" s="141"/>
      <c r="J222" s="141" t="s">
        <v>66</v>
      </c>
      <c r="K222" s="225" t="s">
        <v>66</v>
      </c>
      <c r="L222" s="142"/>
      <c r="M222" s="141"/>
      <c r="N222" s="141"/>
      <c r="O222" s="141"/>
      <c r="P222" s="141"/>
      <c r="Q222" s="141"/>
      <c r="R222" s="141"/>
      <c r="S222" s="141"/>
      <c r="T222" s="141"/>
      <c r="U222" s="141"/>
      <c r="V222" s="141"/>
      <c r="W222" s="141"/>
      <c r="X222" s="141"/>
      <c r="Y222" s="115"/>
      <c r="Z222" s="143"/>
    </row>
    <row r="223" spans="2:26" ht="15.75" thickBot="1">
      <c r="B223" s="249"/>
      <c r="C223" s="250" t="s">
        <v>119</v>
      </c>
      <c r="D223" s="185"/>
      <c r="E223" s="147"/>
      <c r="F223" s="126"/>
      <c r="G223" s="126">
        <v>0</v>
      </c>
      <c r="H223" s="126"/>
      <c r="I223" s="126"/>
      <c r="J223" s="126" t="s">
        <v>66</v>
      </c>
      <c r="K223" s="146" t="s">
        <v>66</v>
      </c>
      <c r="L223" s="147"/>
      <c r="M223" s="126"/>
      <c r="N223" s="126"/>
      <c r="O223" s="126"/>
      <c r="P223" s="126"/>
      <c r="Q223" s="126"/>
      <c r="R223" s="126"/>
      <c r="S223" s="126"/>
      <c r="T223" s="126"/>
      <c r="U223" s="126"/>
      <c r="V223" s="126"/>
      <c r="W223" s="126"/>
      <c r="X223" s="126"/>
      <c r="Y223" s="127"/>
      <c r="Z223" s="143"/>
    </row>
    <row r="224" spans="2:26" ht="15.75" thickBot="1">
      <c r="B224" s="254" t="s">
        <v>90</v>
      </c>
      <c r="C224" s="72" t="s">
        <v>176</v>
      </c>
      <c r="D224" s="183"/>
      <c r="E224" s="129"/>
      <c r="F224" s="123"/>
      <c r="G224" s="122"/>
      <c r="H224" s="122"/>
      <c r="I224" s="123"/>
      <c r="J224" s="123"/>
      <c r="K224" s="130"/>
      <c r="L224" s="122"/>
      <c r="M224" s="122"/>
      <c r="N224" s="123"/>
      <c r="O224" s="123"/>
      <c r="P224" s="123"/>
      <c r="Q224" s="123"/>
      <c r="R224" s="123"/>
      <c r="S224" s="123"/>
      <c r="T224" s="123"/>
      <c r="U224" s="123"/>
      <c r="V224" s="123"/>
      <c r="W224" s="123"/>
      <c r="X224" s="123"/>
      <c r="Y224" s="130"/>
      <c r="Z224" s="143"/>
    </row>
    <row r="225" spans="2:26">
      <c r="B225" s="257" t="s">
        <v>60</v>
      </c>
      <c r="C225" s="324" t="s">
        <v>243</v>
      </c>
      <c r="D225" s="184" t="s">
        <v>254</v>
      </c>
      <c r="E225" s="245" t="s">
        <v>99</v>
      </c>
      <c r="F225" s="296">
        <v>2</v>
      </c>
      <c r="G225" s="141">
        <v>1.3</v>
      </c>
      <c r="H225" s="141">
        <v>0.7</v>
      </c>
      <c r="I225" s="141">
        <v>1.2</v>
      </c>
      <c r="J225" s="152" t="s">
        <v>41</v>
      </c>
      <c r="K225" s="152" t="s">
        <v>64</v>
      </c>
      <c r="L225" s="142">
        <v>50</v>
      </c>
      <c r="M225" s="141">
        <v>32</v>
      </c>
      <c r="N225" s="141">
        <v>30</v>
      </c>
      <c r="O225" s="296">
        <v>0</v>
      </c>
      <c r="P225" s="141">
        <v>30</v>
      </c>
      <c r="Q225" s="128"/>
      <c r="R225" s="128"/>
      <c r="S225" s="128"/>
      <c r="T225" s="128">
        <v>30</v>
      </c>
      <c r="U225" s="128"/>
      <c r="V225" s="128"/>
      <c r="W225" s="128"/>
      <c r="X225" s="128">
        <v>2</v>
      </c>
      <c r="Y225" s="115">
        <v>18</v>
      </c>
      <c r="Z225" t="s">
        <v>260</v>
      </c>
    </row>
    <row r="226" spans="2:26">
      <c r="B226" s="75" t="s">
        <v>63</v>
      </c>
      <c r="C226" s="316" t="s">
        <v>244</v>
      </c>
      <c r="D226" s="186" t="s">
        <v>255</v>
      </c>
      <c r="E226" s="243" t="s">
        <v>99</v>
      </c>
      <c r="F226" s="232">
        <v>2</v>
      </c>
      <c r="G226" s="131">
        <v>1.3</v>
      </c>
      <c r="H226" s="131">
        <v>0.7</v>
      </c>
      <c r="I226" s="131">
        <v>0.6</v>
      </c>
      <c r="J226" s="138" t="s">
        <v>41</v>
      </c>
      <c r="K226" s="138" t="s">
        <v>64</v>
      </c>
      <c r="L226" s="134">
        <v>50</v>
      </c>
      <c r="M226" s="131">
        <v>32</v>
      </c>
      <c r="N226" s="131">
        <v>30</v>
      </c>
      <c r="O226" s="232">
        <v>15</v>
      </c>
      <c r="P226" s="131">
        <v>15</v>
      </c>
      <c r="Q226" s="103"/>
      <c r="R226" s="103"/>
      <c r="S226" s="103">
        <v>15</v>
      </c>
      <c r="T226" s="103"/>
      <c r="U226" s="103"/>
      <c r="V226" s="103"/>
      <c r="W226" s="103"/>
      <c r="X226" s="103">
        <v>2</v>
      </c>
      <c r="Y226" s="135">
        <v>18</v>
      </c>
      <c r="Z226" s="143" t="s">
        <v>259</v>
      </c>
    </row>
    <row r="227" spans="2:26">
      <c r="B227" s="75" t="s">
        <v>70</v>
      </c>
      <c r="C227" s="325" t="s">
        <v>245</v>
      </c>
      <c r="D227" s="186" t="s">
        <v>256</v>
      </c>
      <c r="E227" s="302" t="s">
        <v>99</v>
      </c>
      <c r="F227" s="131">
        <v>2</v>
      </c>
      <c r="G227" s="131">
        <v>1.3</v>
      </c>
      <c r="H227" s="131">
        <v>0.7</v>
      </c>
      <c r="I227" s="131">
        <v>0.6</v>
      </c>
      <c r="J227" s="138" t="s">
        <v>41</v>
      </c>
      <c r="K227" s="138" t="s">
        <v>64</v>
      </c>
      <c r="L227" s="134">
        <v>50</v>
      </c>
      <c r="M227" s="131">
        <v>32</v>
      </c>
      <c r="N227" s="131">
        <v>30</v>
      </c>
      <c r="O227" s="131">
        <v>15</v>
      </c>
      <c r="P227" s="131">
        <v>15</v>
      </c>
      <c r="Q227" s="103"/>
      <c r="R227" s="103"/>
      <c r="S227" s="103"/>
      <c r="T227" s="103">
        <v>15</v>
      </c>
      <c r="U227" s="103"/>
      <c r="V227" s="103"/>
      <c r="W227" s="103"/>
      <c r="X227" s="103">
        <v>2</v>
      </c>
      <c r="Y227" s="135">
        <v>18</v>
      </c>
      <c r="Z227" t="s">
        <v>260</v>
      </c>
    </row>
    <row r="228" spans="2:26">
      <c r="B228" s="75" t="s">
        <v>71</v>
      </c>
      <c r="C228" s="316" t="s">
        <v>100</v>
      </c>
      <c r="D228" s="186" t="s">
        <v>253</v>
      </c>
      <c r="E228" s="243" t="s">
        <v>99</v>
      </c>
      <c r="F228" s="232">
        <v>2</v>
      </c>
      <c r="G228" s="131">
        <v>1.2</v>
      </c>
      <c r="H228" s="131">
        <v>0.8</v>
      </c>
      <c r="I228" s="131">
        <v>1.2</v>
      </c>
      <c r="J228" s="138" t="s">
        <v>41</v>
      </c>
      <c r="K228" s="138" t="s">
        <v>64</v>
      </c>
      <c r="L228" s="134">
        <v>50</v>
      </c>
      <c r="M228" s="131">
        <v>30</v>
      </c>
      <c r="N228" s="131">
        <v>30</v>
      </c>
      <c r="O228" s="232">
        <v>0</v>
      </c>
      <c r="P228" s="131">
        <v>30</v>
      </c>
      <c r="Q228" s="103"/>
      <c r="R228" s="103">
        <v>30</v>
      </c>
      <c r="S228" s="103"/>
      <c r="T228" s="103"/>
      <c r="U228" s="103"/>
      <c r="V228" s="103"/>
      <c r="W228" s="103"/>
      <c r="X228" s="103"/>
      <c r="Y228" s="135">
        <v>20</v>
      </c>
      <c r="Z228" s="143" t="s">
        <v>259</v>
      </c>
    </row>
    <row r="229" spans="2:26" ht="15.75" thickBot="1">
      <c r="B229" s="249" t="s">
        <v>73</v>
      </c>
      <c r="C229" s="326" t="s">
        <v>101</v>
      </c>
      <c r="D229" s="185" t="s">
        <v>257</v>
      </c>
      <c r="E229" s="260" t="s">
        <v>99</v>
      </c>
      <c r="F229" s="223">
        <v>15</v>
      </c>
      <c r="G229" s="126">
        <v>5</v>
      </c>
      <c r="H229" s="126">
        <v>10</v>
      </c>
      <c r="I229" s="126">
        <v>5</v>
      </c>
      <c r="J229" s="271" t="s">
        <v>49</v>
      </c>
      <c r="K229" s="222" t="s">
        <v>64</v>
      </c>
      <c r="L229" s="147">
        <v>375</v>
      </c>
      <c r="M229" s="126">
        <v>125</v>
      </c>
      <c r="N229" s="126">
        <v>125</v>
      </c>
      <c r="O229" s="223"/>
      <c r="P229" s="126">
        <v>125</v>
      </c>
      <c r="Q229" s="223"/>
      <c r="R229" s="223"/>
      <c r="S229" s="223"/>
      <c r="T229" s="223"/>
      <c r="U229" s="223"/>
      <c r="V229" s="223">
        <v>125</v>
      </c>
      <c r="W229" s="223"/>
      <c r="X229" s="223"/>
      <c r="Y229" s="127">
        <v>250</v>
      </c>
      <c r="Z229" s="143" t="s">
        <v>259</v>
      </c>
    </row>
    <row r="230" spans="2:26" ht="15.75" thickBot="1">
      <c r="B230" s="254" t="s">
        <v>90</v>
      </c>
      <c r="C230" s="72" t="s">
        <v>187</v>
      </c>
      <c r="D230" s="189"/>
      <c r="E230" s="306"/>
      <c r="F230" s="306"/>
      <c r="G230" s="306"/>
      <c r="H230" s="306"/>
      <c r="I230" s="306"/>
      <c r="J230" s="306"/>
      <c r="K230" s="306"/>
      <c r="L230" s="306"/>
      <c r="M230" s="306"/>
      <c r="N230" s="306"/>
      <c r="O230" s="306"/>
      <c r="P230" s="306"/>
      <c r="Q230" s="306"/>
      <c r="R230" s="306"/>
      <c r="S230" s="306"/>
      <c r="T230" s="306"/>
      <c r="U230" s="306"/>
      <c r="V230" s="306"/>
      <c r="W230" s="306"/>
      <c r="X230" s="306"/>
      <c r="Y230" s="307"/>
    </row>
    <row r="231" spans="2:26">
      <c r="B231" s="257" t="s">
        <v>60</v>
      </c>
      <c r="C231" s="327" t="s">
        <v>246</v>
      </c>
      <c r="D231" s="187" t="s">
        <v>251</v>
      </c>
      <c r="E231" s="245" t="s">
        <v>99</v>
      </c>
      <c r="F231" s="296">
        <v>3</v>
      </c>
      <c r="G231" s="141">
        <f>ROUND(M231/przelicznik,1)</f>
        <v>1.8</v>
      </c>
      <c r="H231" s="141">
        <f>F231-G231</f>
        <v>1.2</v>
      </c>
      <c r="I231" s="141">
        <f>IF(ISERROR((P231+P231/L231*Y231)/25),0,ROUND((P231+P231/L231*Y231)/25,1))</f>
        <v>1.7</v>
      </c>
      <c r="J231" s="152" t="s">
        <v>41</v>
      </c>
      <c r="K231" s="152" t="s">
        <v>64</v>
      </c>
      <c r="L231" s="142">
        <f>M231+Y231</f>
        <v>75</v>
      </c>
      <c r="M231" s="141">
        <f>N231+X231</f>
        <v>45</v>
      </c>
      <c r="N231" s="141">
        <f>O231+P231</f>
        <v>45</v>
      </c>
      <c r="O231" s="296">
        <v>15</v>
      </c>
      <c r="P231" s="141">
        <f>SUM(Q231:W231)</f>
        <v>30</v>
      </c>
      <c r="Q231" s="128"/>
      <c r="R231" s="128"/>
      <c r="S231" s="128">
        <v>30</v>
      </c>
      <c r="T231" s="128"/>
      <c r="U231" s="128"/>
      <c r="V231" s="128"/>
      <c r="W231" s="128"/>
      <c r="X231" s="128"/>
      <c r="Y231" s="115">
        <f>ROUND(H231*przelicznik,0)</f>
        <v>30</v>
      </c>
      <c r="Z231" t="s">
        <v>260</v>
      </c>
    </row>
    <row r="232" spans="2:26">
      <c r="B232" s="75" t="s">
        <v>63</v>
      </c>
      <c r="C232" s="315" t="s">
        <v>247</v>
      </c>
      <c r="D232" s="186" t="s">
        <v>252</v>
      </c>
      <c r="E232" s="243" t="s">
        <v>99</v>
      </c>
      <c r="F232" s="232">
        <v>3</v>
      </c>
      <c r="G232" s="131">
        <f t="shared" ref="G232" si="24">ROUND(M232/przelicznik,1)</f>
        <v>1.8</v>
      </c>
      <c r="H232" s="131">
        <f t="shared" ref="H232" si="25">F232-G232</f>
        <v>1.2</v>
      </c>
      <c r="I232" s="131">
        <f t="shared" ref="I232" si="26">IF(ISERROR((P232+P232/L232*Y232)/25),0,ROUND((P232+P232/L232*Y232)/25,1))</f>
        <v>1.7</v>
      </c>
      <c r="J232" s="138" t="s">
        <v>41</v>
      </c>
      <c r="K232" s="138" t="s">
        <v>64</v>
      </c>
      <c r="L232" s="134">
        <f t="shared" ref="L232" si="27">M232+Y232</f>
        <v>75</v>
      </c>
      <c r="M232" s="131">
        <f t="shared" ref="M232" si="28">N232+X232</f>
        <v>45</v>
      </c>
      <c r="N232" s="131">
        <f t="shared" ref="N232" si="29">O232+P232</f>
        <v>45</v>
      </c>
      <c r="O232" s="232">
        <v>15</v>
      </c>
      <c r="P232" s="131">
        <f t="shared" ref="P232" si="30">SUM(Q232:W232)</f>
        <v>30</v>
      </c>
      <c r="Q232" s="103"/>
      <c r="R232" s="103"/>
      <c r="S232" s="103"/>
      <c r="T232" s="103">
        <v>30</v>
      </c>
      <c r="U232" s="103"/>
      <c r="V232" s="103"/>
      <c r="W232" s="103"/>
      <c r="X232" s="103"/>
      <c r="Y232" s="135">
        <f t="shared" ref="Y232" si="31">ROUND(H232*przelicznik,0)</f>
        <v>30</v>
      </c>
      <c r="Z232" t="s">
        <v>260</v>
      </c>
    </row>
    <row r="233" spans="2:26">
      <c r="B233" s="75" t="s">
        <v>70</v>
      </c>
      <c r="C233" s="316" t="s">
        <v>100</v>
      </c>
      <c r="D233" s="186" t="s">
        <v>253</v>
      </c>
      <c r="E233" s="302" t="s">
        <v>99</v>
      </c>
      <c r="F233" s="232">
        <v>2</v>
      </c>
      <c r="G233" s="131">
        <f>ROUND(M233/przelicznik,1)</f>
        <v>1.2</v>
      </c>
      <c r="H233" s="131">
        <f>F233-G233</f>
        <v>0.8</v>
      </c>
      <c r="I233" s="131">
        <f>IF(ISERROR((P233+P233/L233*Y233)/25),0,ROUND((P233+P233/L233*Y233)/25,1))</f>
        <v>1.7</v>
      </c>
      <c r="J233" s="138" t="s">
        <v>41</v>
      </c>
      <c r="K233" s="138" t="s">
        <v>64</v>
      </c>
      <c r="L233" s="134">
        <f>M233+Y233</f>
        <v>50</v>
      </c>
      <c r="M233" s="131">
        <f>N233+X233</f>
        <v>30</v>
      </c>
      <c r="N233" s="131">
        <f>O233+P233</f>
        <v>30</v>
      </c>
      <c r="O233" s="232">
        <v>0</v>
      </c>
      <c r="P233" s="131">
        <f>SUM(Q233:W233)</f>
        <v>30</v>
      </c>
      <c r="Q233" s="103"/>
      <c r="R233" s="103">
        <v>30</v>
      </c>
      <c r="S233" s="103"/>
      <c r="T233" s="103"/>
      <c r="U233" s="103"/>
      <c r="V233" s="103"/>
      <c r="W233" s="103"/>
      <c r="X233" s="103"/>
      <c r="Y233" s="135">
        <f>ROUND(H233*przelicznik,0)</f>
        <v>20</v>
      </c>
      <c r="Z233" s="143" t="s">
        <v>259</v>
      </c>
    </row>
    <row r="234" spans="2:26">
      <c r="B234" s="75" t="s">
        <v>71</v>
      </c>
      <c r="C234" s="328" t="s">
        <v>101</v>
      </c>
      <c r="D234" s="185" t="s">
        <v>257</v>
      </c>
      <c r="E234" s="243" t="s">
        <v>99</v>
      </c>
      <c r="F234" s="103">
        <v>15</v>
      </c>
      <c r="G234" s="131">
        <f>ROUND(M234/przelicznik,1)</f>
        <v>5</v>
      </c>
      <c r="H234" s="131">
        <f>F234-G234</f>
        <v>10</v>
      </c>
      <c r="I234" s="131">
        <f>IF(ISERROR((P234+P234/L234*Y234)/25),0,ROUND((P234+P234/L234*Y234)/25,1))</f>
        <v>0</v>
      </c>
      <c r="J234" s="104" t="s">
        <v>49</v>
      </c>
      <c r="K234" s="138" t="s">
        <v>64</v>
      </c>
      <c r="L234" s="134">
        <f>M234+Y234</f>
        <v>375</v>
      </c>
      <c r="M234" s="131">
        <f>N234+X234</f>
        <v>125</v>
      </c>
      <c r="N234" s="131">
        <f>O234+P234</f>
        <v>0</v>
      </c>
      <c r="O234" s="103"/>
      <c r="P234" s="131">
        <f>SUM(Q234:W234)</f>
        <v>0</v>
      </c>
      <c r="Q234" s="103"/>
      <c r="R234" s="103"/>
      <c r="S234" s="103"/>
      <c r="T234" s="103"/>
      <c r="U234" s="103"/>
      <c r="V234" s="103"/>
      <c r="W234" s="103"/>
      <c r="X234" s="103">
        <v>125</v>
      </c>
      <c r="Y234" s="135">
        <f>ROUND(H234*przelicznik,0)</f>
        <v>250</v>
      </c>
      <c r="Z234" s="143" t="s">
        <v>259</v>
      </c>
    </row>
  </sheetData>
  <mergeCells count="9">
    <mergeCell ref="W212:W214"/>
    <mergeCell ref="W14:W16"/>
    <mergeCell ref="C1:Y1"/>
    <mergeCell ref="C2:Y2"/>
    <mergeCell ref="W55:W57"/>
    <mergeCell ref="W87:W89"/>
    <mergeCell ref="W118:W120"/>
    <mergeCell ref="W152:W154"/>
    <mergeCell ref="W186:W188"/>
  </mergeCells>
  <conditionalFormatting sqref="C8:D8 B168:C170 E168:Y170 C175 E175:F175 E162:Y162 E160:F161 B157:X157 B158:C162 E158:Y159 E195:F196 B194:C196 E194:Y194 B200:C200 E200 C201 E201:F201 E222:F223 B221:C223 E221:Y221 C229 E229:F229">
    <cfRule type="cellIs" dxfId="197" priority="217" stopIfTrue="1" operator="equal">
      <formula>0</formula>
    </cfRule>
  </conditionalFormatting>
  <conditionalFormatting sqref="G40">
    <cfRule type="cellIs" dxfId="196" priority="176" stopIfTrue="1" operator="equal">
      <formula>0</formula>
    </cfRule>
  </conditionalFormatting>
  <conditionalFormatting sqref="G81">
    <cfRule type="cellIs" dxfId="195" priority="158" stopIfTrue="1" operator="equal">
      <formula>0</formula>
    </cfRule>
  </conditionalFormatting>
  <conditionalFormatting sqref="B3:B7 H5:H7 I3:Y7 D3:G7">
    <cfRule type="cellIs" dxfId="194" priority="220" stopIfTrue="1" operator="equal">
      <formula>0</formula>
    </cfRule>
  </conditionalFormatting>
  <conditionalFormatting sqref="B1">
    <cfRule type="cellIs" dxfId="193" priority="219" stopIfTrue="1" operator="equal">
      <formula>0</formula>
    </cfRule>
  </conditionalFormatting>
  <conditionalFormatting sqref="B2 Z2">
    <cfRule type="cellIs" dxfId="192" priority="218" stopIfTrue="1" operator="equal">
      <formula>0</formula>
    </cfRule>
  </conditionalFormatting>
  <conditionalFormatting sqref="C10:D10">
    <cfRule type="cellIs" dxfId="191" priority="216" stopIfTrue="1" operator="equal">
      <formula>0</formula>
    </cfRule>
  </conditionalFormatting>
  <conditionalFormatting sqref="B11:H17 I11:Y13 I17:Y17 I14:U16 X14:Y16">
    <cfRule type="cellIs" dxfId="190" priority="215" stopIfTrue="1" operator="equal">
      <formula>0</formula>
    </cfRule>
  </conditionalFormatting>
  <conditionalFormatting sqref="V15 W14">
    <cfRule type="cellIs" dxfId="189" priority="214" stopIfTrue="1" operator="equal">
      <formula>0</formula>
    </cfRule>
  </conditionalFormatting>
  <conditionalFormatting sqref="V16 V14">
    <cfRule type="cellIs" dxfId="188" priority="213" stopIfTrue="1" operator="equal">
      <formula>0</formula>
    </cfRule>
  </conditionalFormatting>
  <conditionalFormatting sqref="D91:D92 D94:D97">
    <cfRule type="cellIs" dxfId="187" priority="212" stopIfTrue="1" operator="equal">
      <formula>0</formula>
    </cfRule>
  </conditionalFormatting>
  <conditionalFormatting sqref="G64">
    <cfRule type="cellIs" dxfId="186" priority="163" stopIfTrue="1" operator="equal">
      <formula>0</formula>
    </cfRule>
  </conditionalFormatting>
  <conditionalFormatting sqref="C1:Y1">
    <cfRule type="cellIs" dxfId="185" priority="193" stopIfTrue="1" operator="equal">
      <formula>0</formula>
    </cfRule>
  </conditionalFormatting>
  <conditionalFormatting sqref="G24">
    <cfRule type="cellIs" dxfId="184" priority="182" stopIfTrue="1" operator="equal">
      <formula>0</formula>
    </cfRule>
  </conditionalFormatting>
  <conditionalFormatting sqref="C147">
    <cfRule type="cellIs" dxfId="183" priority="208" stopIfTrue="1" operator="equal">
      <formula>0</formula>
    </cfRule>
  </conditionalFormatting>
  <conditionalFormatting sqref="H48:Y49 E48:F49 E41:Y47 H39:Y40 E39:F40 E38:Y38 E33:Y33 E31:F32 H31:Y32 E30:Y30 E34:E36 E37:H37 L34:Y37 G34:H36 E22:Y23 E25:Y25 E24:F24 H24:Y24 E26:E29 L26:N29 P26:Y29 G26:H29 J20:K21 E20:F21">
    <cfRule type="cellIs" dxfId="182" priority="185" stopIfTrue="1" operator="equal">
      <formula>0</formula>
    </cfRule>
  </conditionalFormatting>
  <conditionalFormatting sqref="G20:I21">
    <cfRule type="cellIs" dxfId="181" priority="184" stopIfTrue="1" operator="equal">
      <formula>0</formula>
    </cfRule>
  </conditionalFormatting>
  <conditionalFormatting sqref="L20:Y21">
    <cfRule type="cellIs" dxfId="180" priority="183" stopIfTrue="1" operator="equal">
      <formula>0</formula>
    </cfRule>
  </conditionalFormatting>
  <conditionalFormatting sqref="C67:C70">
    <cfRule type="cellIs" dxfId="179" priority="168" stopIfTrue="1" operator="equal">
      <formula>0</formula>
    </cfRule>
  </conditionalFormatting>
  <conditionalFormatting sqref="B207:U207 X207:Y207">
    <cfRule type="cellIs" dxfId="178" priority="203" stopIfTrue="1" operator="equal">
      <formula>0</formula>
    </cfRule>
  </conditionalFormatting>
  <conditionalFormatting sqref="V207">
    <cfRule type="cellIs" dxfId="177" priority="202" stopIfTrue="1" operator="equal">
      <formula>0</formula>
    </cfRule>
  </conditionalFormatting>
  <conditionalFormatting sqref="D135">
    <cfRule type="cellIs" dxfId="176" priority="200" stopIfTrue="1" operator="equal">
      <formula>0</formula>
    </cfRule>
  </conditionalFormatting>
  <conditionalFormatting sqref="V120 V118">
    <cfRule type="cellIs" dxfId="175" priority="125" stopIfTrue="1" operator="equal">
      <formula>0</formula>
    </cfRule>
  </conditionalFormatting>
  <conditionalFormatting sqref="V56 W55">
    <cfRule type="cellIs" dxfId="174" priority="171" stopIfTrue="1" operator="equal">
      <formula>0</formula>
    </cfRule>
  </conditionalFormatting>
  <conditionalFormatting sqref="C78">
    <cfRule type="cellIs" dxfId="173" priority="166" stopIfTrue="1" operator="equal">
      <formula>0</formula>
    </cfRule>
  </conditionalFormatting>
  <conditionalFormatting sqref="D147">
    <cfRule type="cellIs" dxfId="172" priority="196" stopIfTrue="1" operator="equal">
      <formula>0</formula>
    </cfRule>
  </conditionalFormatting>
  <conditionalFormatting sqref="C51:D51">
    <cfRule type="cellIs" dxfId="171" priority="173" stopIfTrue="1" operator="equal">
      <formula>0</formula>
    </cfRule>
  </conditionalFormatting>
  <conditionalFormatting sqref="G65">
    <cfRule type="cellIs" dxfId="170" priority="162" stopIfTrue="1" operator="equal">
      <formula>0</formula>
    </cfRule>
  </conditionalFormatting>
  <conditionalFormatting sqref="V89 V87">
    <cfRule type="cellIs" dxfId="169" priority="131" stopIfTrue="1" operator="equal">
      <formula>0</formula>
    </cfRule>
  </conditionalFormatting>
  <conditionalFormatting sqref="C2:Y2">
    <cfRule type="cellIs" dxfId="168" priority="192" stopIfTrue="1" operator="equal">
      <formula>0</formula>
    </cfRule>
  </conditionalFormatting>
  <conditionalFormatting sqref="C3:C7">
    <cfRule type="cellIs" dxfId="167" priority="191" stopIfTrue="1" operator="equal">
      <formula>0</formula>
    </cfRule>
  </conditionalFormatting>
  <conditionalFormatting sqref="B43 C43:C46 B44:C50 B39:C42 C38 C33 B33:B38 B22:C32 B18:C19 B20:B21">
    <cfRule type="cellIs" dxfId="166" priority="190" stopIfTrue="1" operator="equal">
      <formula>0</formula>
    </cfRule>
  </conditionalFormatting>
  <conditionalFormatting sqref="C20">
    <cfRule type="cellIs" dxfId="165" priority="189" stopIfTrue="1" operator="equal">
      <formula>0</formula>
    </cfRule>
  </conditionalFormatting>
  <conditionalFormatting sqref="C21">
    <cfRule type="cellIs" dxfId="164" priority="188" stopIfTrue="1" operator="equal">
      <formula>0</formula>
    </cfRule>
  </conditionalFormatting>
  <conditionalFormatting sqref="C34:C36">
    <cfRule type="cellIs" dxfId="163" priority="187" stopIfTrue="1" operator="equal">
      <formula>0</formula>
    </cfRule>
  </conditionalFormatting>
  <conditionalFormatting sqref="C37">
    <cfRule type="cellIs" dxfId="162" priority="186" stopIfTrue="1" operator="equal">
      <formula>0</formula>
    </cfRule>
  </conditionalFormatting>
  <conditionalFormatting sqref="C105 C107:C108">
    <cfRule type="cellIs" dxfId="161" priority="151" stopIfTrue="1" operator="equal">
      <formula>0</formula>
    </cfRule>
  </conditionalFormatting>
  <conditionalFormatting sqref="I26:I29">
    <cfRule type="cellIs" dxfId="160" priority="181" stopIfTrue="1" operator="equal">
      <formula>0</formula>
    </cfRule>
  </conditionalFormatting>
  <conditionalFormatting sqref="G31">
    <cfRule type="cellIs" dxfId="159" priority="180" stopIfTrue="1" operator="equal">
      <formula>0</formula>
    </cfRule>
  </conditionalFormatting>
  <conditionalFormatting sqref="G32">
    <cfRule type="cellIs" dxfId="158" priority="179" stopIfTrue="1" operator="equal">
      <formula>0</formula>
    </cfRule>
  </conditionalFormatting>
  <conditionalFormatting sqref="I34:I37">
    <cfRule type="cellIs" dxfId="157" priority="178" stopIfTrue="1" operator="equal">
      <formula>0</formula>
    </cfRule>
  </conditionalFormatting>
  <conditionalFormatting sqref="G39">
    <cfRule type="cellIs" dxfId="156" priority="177" stopIfTrue="1" operator="equal">
      <formula>0</formula>
    </cfRule>
  </conditionalFormatting>
  <conditionalFormatting sqref="G48">
    <cfRule type="cellIs" dxfId="155" priority="175" stopIfTrue="1" operator="equal">
      <formula>0</formula>
    </cfRule>
  </conditionalFormatting>
  <conditionalFormatting sqref="G49">
    <cfRule type="cellIs" dxfId="154" priority="174" stopIfTrue="1" operator="equal">
      <formula>0</formula>
    </cfRule>
  </conditionalFormatting>
  <conditionalFormatting sqref="C143:C146">
    <cfRule type="cellIs" dxfId="153" priority="100" stopIfTrue="1" operator="equal">
      <formula>0</formula>
    </cfRule>
  </conditionalFormatting>
  <conditionalFormatting sqref="C171">
    <cfRule type="cellIs" dxfId="152" priority="77" stopIfTrue="1" operator="equal">
      <formula>0</formula>
    </cfRule>
  </conditionalFormatting>
  <conditionalFormatting sqref="B52:H58 I52:Y54 I58:Y58 I55:U57 X55:Y57">
    <cfRule type="cellIs" dxfId="151" priority="172" stopIfTrue="1" operator="equal">
      <formula>0</formula>
    </cfRule>
  </conditionalFormatting>
  <conditionalFormatting sqref="G102">
    <cfRule type="cellIs" dxfId="150" priority="140" stopIfTrue="1" operator="equal">
      <formula>0</formula>
    </cfRule>
  </conditionalFormatting>
  <conditionalFormatting sqref="V57 V55">
    <cfRule type="cellIs" dxfId="149" priority="170" stopIfTrue="1" operator="equal">
      <formula>0</formula>
    </cfRule>
  </conditionalFormatting>
  <conditionalFormatting sqref="C79:C81 C71:C74 B67:B81 B59:C66">
    <cfRule type="cellIs" dxfId="148" priority="169" stopIfTrue="1" operator="equal">
      <formula>0</formula>
    </cfRule>
  </conditionalFormatting>
  <conditionalFormatting sqref="C76:C77">
    <cfRule type="cellIs" dxfId="147" priority="167" stopIfTrue="1" operator="equal">
      <formula>0</formula>
    </cfRule>
  </conditionalFormatting>
  <conditionalFormatting sqref="G96">
    <cfRule type="cellIs" dxfId="146" priority="143" stopIfTrue="1" operator="equal">
      <formula>0</formula>
    </cfRule>
  </conditionalFormatting>
  <conditionalFormatting sqref="C75">
    <cfRule type="cellIs" dxfId="145" priority="165" stopIfTrue="1" operator="equal">
      <formula>0</formula>
    </cfRule>
  </conditionalFormatting>
  <conditionalFormatting sqref="E79:Y81 E71:Y74 E75:E78 L75:N78 P75:Y78 G75:I78 E66:Y66 E64:F65 H64:Y65 E67:E70 L67:N70 P67:Y70 G67:I70 E61:Y63">
    <cfRule type="cellIs" dxfId="144" priority="164" stopIfTrue="1" operator="equal">
      <formula>0</formula>
    </cfRule>
  </conditionalFormatting>
  <conditionalFormatting sqref="G103">
    <cfRule type="cellIs" dxfId="143" priority="139" stopIfTrue="1" operator="equal">
      <formula>0</formula>
    </cfRule>
  </conditionalFormatting>
  <conditionalFormatting sqref="G72">
    <cfRule type="cellIs" dxfId="142" priority="161" stopIfTrue="1" operator="equal">
      <formula>0</formula>
    </cfRule>
  </conditionalFormatting>
  <conditionalFormatting sqref="G73">
    <cfRule type="cellIs" dxfId="141" priority="160" stopIfTrue="1" operator="equal">
      <formula>0</formula>
    </cfRule>
  </conditionalFormatting>
  <conditionalFormatting sqref="G80">
    <cfRule type="cellIs" dxfId="140" priority="159" stopIfTrue="1" operator="equal">
      <formula>0</formula>
    </cfRule>
  </conditionalFormatting>
  <conditionalFormatting sqref="C83:D83">
    <cfRule type="cellIs" dxfId="139" priority="157" stopIfTrue="1" operator="equal">
      <formula>0</formula>
    </cfRule>
  </conditionalFormatting>
  <conditionalFormatting sqref="B110:C112 B101:C104 B105:B109 B98:B100 B91:C97">
    <cfRule type="cellIs" dxfId="138" priority="153" stopIfTrue="1" operator="equal">
      <formula>0</formula>
    </cfRule>
  </conditionalFormatting>
  <conditionalFormatting sqref="C98:C100">
    <cfRule type="cellIs" dxfId="137" priority="152" stopIfTrue="1" operator="equal">
      <formula>0</formula>
    </cfRule>
  </conditionalFormatting>
  <conditionalFormatting sqref="B122:C122">
    <cfRule type="cellIs" dxfId="136" priority="128" stopIfTrue="1" operator="equal">
      <formula>0</formula>
    </cfRule>
  </conditionalFormatting>
  <conditionalFormatting sqref="C134">
    <cfRule type="cellIs" dxfId="135" priority="122" stopIfTrue="1" operator="equal">
      <formula>0</formula>
    </cfRule>
  </conditionalFormatting>
  <conditionalFormatting sqref="C133">
    <cfRule type="cellIs" dxfId="134" priority="121" stopIfTrue="1" operator="equal">
      <formula>0</formula>
    </cfRule>
  </conditionalFormatting>
  <conditionalFormatting sqref="C134">
    <cfRule type="cellIs" dxfId="133" priority="120" stopIfTrue="1" operator="equal">
      <formula>0</formula>
    </cfRule>
  </conditionalFormatting>
  <conditionalFormatting sqref="C109">
    <cfRule type="cellIs" dxfId="132" priority="150" stopIfTrue="1" operator="equal">
      <formula>0</formula>
    </cfRule>
  </conditionalFormatting>
  <conditionalFormatting sqref="C106">
    <cfRule type="cellIs" dxfId="131" priority="149" stopIfTrue="1" operator="equal">
      <formula>0</formula>
    </cfRule>
  </conditionalFormatting>
  <conditionalFormatting sqref="E111:F112 H111:Y112 E110:Y110 H102:Y103 E101:Y101 E104:Y104 E102:F103 E105:E109 E96 E97:Y97 E95:F95 H95:Y96 E98:E100 L98:N100 P98:Y100 G98:I100 E93:Y94">
    <cfRule type="cellIs" dxfId="130" priority="148" stopIfTrue="1" operator="equal">
      <formula>0</formula>
    </cfRule>
  </conditionalFormatting>
  <conditionalFormatting sqref="F96">
    <cfRule type="cellIs" dxfId="129" priority="147" stopIfTrue="1" operator="equal">
      <formula>0</formula>
    </cfRule>
  </conditionalFormatting>
  <conditionalFormatting sqref="G96">
    <cfRule type="cellIs" dxfId="128" priority="145" stopIfTrue="1" operator="equal">
      <formula>0</formula>
    </cfRule>
  </conditionalFormatting>
  <conditionalFormatting sqref="G95">
    <cfRule type="cellIs" dxfId="127" priority="146" stopIfTrue="1" operator="equal">
      <formula>0</formula>
    </cfRule>
  </conditionalFormatting>
  <conditionalFormatting sqref="G95">
    <cfRule type="cellIs" dxfId="126" priority="144" stopIfTrue="1" operator="equal">
      <formula>0</formula>
    </cfRule>
  </conditionalFormatting>
  <conditionalFormatting sqref="G102">
    <cfRule type="cellIs" dxfId="125" priority="142" stopIfTrue="1" operator="equal">
      <formula>0</formula>
    </cfRule>
  </conditionalFormatting>
  <conditionalFormatting sqref="G103">
    <cfRule type="cellIs" dxfId="124" priority="141" stopIfTrue="1" operator="equal">
      <formula>0</formula>
    </cfRule>
  </conditionalFormatting>
  <conditionalFormatting sqref="G127">
    <cfRule type="cellIs" dxfId="123" priority="117" stopIfTrue="1" operator="equal">
      <formula>0</formula>
    </cfRule>
  </conditionalFormatting>
  <conditionalFormatting sqref="L105:N109 P105:Y109 G105:I109">
    <cfRule type="cellIs" dxfId="122" priority="138" stopIfTrue="1" operator="equal">
      <formula>0</formula>
    </cfRule>
  </conditionalFormatting>
  <conditionalFormatting sqref="G111">
    <cfRule type="cellIs" dxfId="121" priority="137" stopIfTrue="1" operator="equal">
      <formula>0</formula>
    </cfRule>
  </conditionalFormatting>
  <conditionalFormatting sqref="G112">
    <cfRule type="cellIs" dxfId="120" priority="136" stopIfTrue="1" operator="equal">
      <formula>0</formula>
    </cfRule>
  </conditionalFormatting>
  <conditionalFormatting sqref="G111">
    <cfRule type="cellIs" dxfId="119" priority="135" stopIfTrue="1" operator="equal">
      <formula>0</formula>
    </cfRule>
  </conditionalFormatting>
  <conditionalFormatting sqref="G112">
    <cfRule type="cellIs" dxfId="118" priority="134" stopIfTrue="1" operator="equal">
      <formula>0</formula>
    </cfRule>
  </conditionalFormatting>
  <conditionalFormatting sqref="B84:H90 I84:Y86 I90:Y90 I87:U89 X87:Y89">
    <cfRule type="cellIs" dxfId="117" priority="133" stopIfTrue="1" operator="equal">
      <formula>0</formula>
    </cfRule>
  </conditionalFormatting>
  <conditionalFormatting sqref="V88 W87">
    <cfRule type="cellIs" dxfId="116" priority="132" stopIfTrue="1" operator="equal">
      <formula>0</formula>
    </cfRule>
  </conditionalFormatting>
  <conditionalFormatting sqref="D122">
    <cfRule type="cellIs" dxfId="115" priority="130" stopIfTrue="1" operator="equal">
      <formula>0</formula>
    </cfRule>
  </conditionalFormatting>
  <conditionalFormatting sqref="C114:D114">
    <cfRule type="cellIs" dxfId="114" priority="129" stopIfTrue="1" operator="equal">
      <formula>0</formula>
    </cfRule>
  </conditionalFormatting>
  <conditionalFormatting sqref="B115:H121 I115:Y117 I121:Y121 I118:U120 X118:Y120">
    <cfRule type="cellIs" dxfId="113" priority="127" stopIfTrue="1" operator="equal">
      <formula>0</formula>
    </cfRule>
  </conditionalFormatting>
  <conditionalFormatting sqref="V119 W118">
    <cfRule type="cellIs" dxfId="112" priority="126" stopIfTrue="1" operator="equal">
      <formula>0</formula>
    </cfRule>
  </conditionalFormatting>
  <conditionalFormatting sqref="B135:C138 B139:B141 B130:B134 B123:C129">
    <cfRule type="cellIs" dxfId="111" priority="124" stopIfTrue="1" operator="equal">
      <formula>0</formula>
    </cfRule>
  </conditionalFormatting>
  <conditionalFormatting sqref="C130:C133">
    <cfRule type="cellIs" dxfId="110" priority="123" stopIfTrue="1" operator="equal">
      <formula>0</formula>
    </cfRule>
  </conditionalFormatting>
  <conditionalFormatting sqref="L143:N145 E143:E146 G143:I146 K146:N146 P143:Y146">
    <cfRule type="cellIs" dxfId="109" priority="99" stopIfTrue="1" operator="equal">
      <formula>0</formula>
    </cfRule>
  </conditionalFormatting>
  <conditionalFormatting sqref="D156">
    <cfRule type="cellIs" dxfId="108" priority="98" stopIfTrue="1" operator="equal">
      <formula>0</formula>
    </cfRule>
  </conditionalFormatting>
  <conditionalFormatting sqref="C148:D148">
    <cfRule type="cellIs" dxfId="107" priority="97" stopIfTrue="1" operator="equal">
      <formula>0</formula>
    </cfRule>
  </conditionalFormatting>
  <conditionalFormatting sqref="C139:C141">
    <cfRule type="cellIs" dxfId="106" priority="119" stopIfTrue="1" operator="equal">
      <formula>0</formula>
    </cfRule>
  </conditionalFormatting>
  <conditionalFormatting sqref="E136:F137 H136:Y137 E138:Y138 E135:Y135 E139:E141 L139:N141 P139:Y141 G139:I141 E129:Y129 E130:E134 E127:F128 H127:Y128 E124:Y126">
    <cfRule type="cellIs" dxfId="105" priority="118" stopIfTrue="1" operator="equal">
      <formula>0</formula>
    </cfRule>
  </conditionalFormatting>
  <conditionalFormatting sqref="G128">
    <cfRule type="cellIs" dxfId="104" priority="116" stopIfTrue="1" operator="equal">
      <formula>0</formula>
    </cfRule>
  </conditionalFormatting>
  <conditionalFormatting sqref="G127">
    <cfRule type="cellIs" dxfId="103" priority="115" stopIfTrue="1" operator="equal">
      <formula>0</formula>
    </cfRule>
  </conditionalFormatting>
  <conditionalFormatting sqref="G128">
    <cfRule type="cellIs" dxfId="102" priority="114" stopIfTrue="1" operator="equal">
      <formula>0</formula>
    </cfRule>
  </conditionalFormatting>
  <conditionalFormatting sqref="G127">
    <cfRule type="cellIs" dxfId="101" priority="113" stopIfTrue="1" operator="equal">
      <formula>0</formula>
    </cfRule>
  </conditionalFormatting>
  <conditionalFormatting sqref="G128">
    <cfRule type="cellIs" dxfId="100" priority="112" stopIfTrue="1" operator="equal">
      <formula>0</formula>
    </cfRule>
  </conditionalFormatting>
  <conditionalFormatting sqref="L130:N134 P130:Y134 G130:I134">
    <cfRule type="cellIs" dxfId="99" priority="111" stopIfTrue="1" operator="equal">
      <formula>0</formula>
    </cfRule>
  </conditionalFormatting>
  <conditionalFormatting sqref="G134:I134 L134:N134 P134:T134">
    <cfRule type="cellIs" dxfId="98" priority="110" stopIfTrue="1" operator="equal">
      <formula>0</formula>
    </cfRule>
  </conditionalFormatting>
  <conditionalFormatting sqref="G136">
    <cfRule type="cellIs" dxfId="97" priority="109" stopIfTrue="1" operator="equal">
      <formula>0</formula>
    </cfRule>
  </conditionalFormatting>
  <conditionalFormatting sqref="G137">
    <cfRule type="cellIs" dxfId="96" priority="108" stopIfTrue="1" operator="equal">
      <formula>0</formula>
    </cfRule>
  </conditionalFormatting>
  <conditionalFormatting sqref="G136">
    <cfRule type="cellIs" dxfId="95" priority="107" stopIfTrue="1" operator="equal">
      <formula>0</formula>
    </cfRule>
  </conditionalFormatting>
  <conditionalFormatting sqref="G137">
    <cfRule type="cellIs" dxfId="94" priority="106" stopIfTrue="1" operator="equal">
      <formula>0</formula>
    </cfRule>
  </conditionalFormatting>
  <conditionalFormatting sqref="C165">
    <cfRule type="cellIs" dxfId="93" priority="82" stopIfTrue="1" operator="equal">
      <formula>0</formula>
    </cfRule>
  </conditionalFormatting>
  <conditionalFormatting sqref="G169">
    <cfRule type="cellIs" dxfId="92" priority="81" stopIfTrue="1" operator="equal">
      <formula>0</formula>
    </cfRule>
  </conditionalFormatting>
  <conditionalFormatting sqref="G170">
    <cfRule type="cellIs" dxfId="91" priority="80" stopIfTrue="1" operator="equal">
      <formula>0</formula>
    </cfRule>
  </conditionalFormatting>
  <conditionalFormatting sqref="C172:C174">
    <cfRule type="cellIs" dxfId="90" priority="79" stopIfTrue="1" operator="equal">
      <formula>0</formula>
    </cfRule>
  </conditionalFormatting>
  <conditionalFormatting sqref="B142:C142 B143:B146">
    <cfRule type="cellIs" dxfId="89" priority="101" stopIfTrue="1" operator="equal">
      <formula>0</formula>
    </cfRule>
  </conditionalFormatting>
  <conditionalFormatting sqref="V154 V152">
    <cfRule type="cellIs" dxfId="88" priority="93" stopIfTrue="1" operator="equal">
      <formula>0</formula>
    </cfRule>
  </conditionalFormatting>
  <conditionalFormatting sqref="B156:C156">
    <cfRule type="cellIs" dxfId="87" priority="96" stopIfTrue="1" operator="equal">
      <formula>0</formula>
    </cfRule>
  </conditionalFormatting>
  <conditionalFormatting sqref="B149:H155 I149:Y151 I155:Y155 I152:U154 X152:Y154">
    <cfRule type="cellIs" dxfId="86" priority="95" stopIfTrue="1" operator="equal">
      <formula>0</formula>
    </cfRule>
  </conditionalFormatting>
  <conditionalFormatting sqref="V153 W152">
    <cfRule type="cellIs" dxfId="85" priority="94" stopIfTrue="1" operator="equal">
      <formula>0</formula>
    </cfRule>
  </conditionalFormatting>
  <conditionalFormatting sqref="E172:E174 B171:B175 E171:Y171 B163:B167 E163:E167 G163:I163 L163:N164 P163:X164 P166:X167 T165:X165 L166:N167 G166:H167 G164:H164 I164:I167 H160:Y161">
    <cfRule type="cellIs" dxfId="84" priority="92" stopIfTrue="1" operator="equal">
      <formula>0</formula>
    </cfRule>
  </conditionalFormatting>
  <conditionalFormatting sqref="G160">
    <cfRule type="cellIs" dxfId="83" priority="89" stopIfTrue="1" operator="equal">
      <formula>0</formula>
    </cfRule>
  </conditionalFormatting>
  <conditionalFormatting sqref="G160">
    <cfRule type="cellIs" dxfId="82" priority="91" stopIfTrue="1" operator="equal">
      <formula>0</formula>
    </cfRule>
  </conditionalFormatting>
  <conditionalFormatting sqref="G161">
    <cfRule type="cellIs" dxfId="81" priority="90" stopIfTrue="1" operator="equal">
      <formula>0</formula>
    </cfRule>
  </conditionalFormatting>
  <conditionalFormatting sqref="G161">
    <cfRule type="cellIs" dxfId="80" priority="88" stopIfTrue="1" operator="equal">
      <formula>0</formula>
    </cfRule>
  </conditionalFormatting>
  <conditionalFormatting sqref="G160">
    <cfRule type="cellIs" dxfId="79" priority="87" stopIfTrue="1" operator="equal">
      <formula>0</formula>
    </cfRule>
  </conditionalFormatting>
  <conditionalFormatting sqref="G161">
    <cfRule type="cellIs" dxfId="78" priority="86" stopIfTrue="1" operator="equal">
      <formula>0</formula>
    </cfRule>
  </conditionalFormatting>
  <conditionalFormatting sqref="C163:C164 C166:C167">
    <cfRule type="cellIs" dxfId="77" priority="85" stopIfTrue="1" operator="equal">
      <formula>0</formula>
    </cfRule>
  </conditionalFormatting>
  <conditionalFormatting sqref="Y163:Y167">
    <cfRule type="cellIs" dxfId="76" priority="84" stopIfTrue="1" operator="equal">
      <formula>0</formula>
    </cfRule>
  </conditionalFormatting>
  <conditionalFormatting sqref="G165:H165 L165:N165 P165:S165">
    <cfRule type="cellIs" dxfId="75" priority="83" stopIfTrue="1" operator="equal">
      <formula>0</formula>
    </cfRule>
  </conditionalFormatting>
  <conditionalFormatting sqref="L175:Y175 L172:N174 P172:Y174 G172:I175">
    <cfRule type="cellIs" dxfId="74" priority="78" stopIfTrue="1" operator="equal">
      <formula>0</formula>
    </cfRule>
  </conditionalFormatting>
  <conditionalFormatting sqref="E177:E180 B176:B180 D176:X176">
    <cfRule type="cellIs" dxfId="73" priority="76" stopIfTrue="1" operator="equal">
      <formula>0</formula>
    </cfRule>
  </conditionalFormatting>
  <conditionalFormatting sqref="G177:I180 L177:N180 P177:Y180">
    <cfRule type="cellIs" dxfId="72" priority="75" stopIfTrue="1" operator="equal">
      <formula>0</formula>
    </cfRule>
  </conditionalFormatting>
  <conditionalFormatting sqref="C177:C180">
    <cfRule type="cellIs" dxfId="71" priority="74" stopIfTrue="1" operator="equal">
      <formula>0</formula>
    </cfRule>
  </conditionalFormatting>
  <conditionalFormatting sqref="C176">
    <cfRule type="cellIs" dxfId="70" priority="73" stopIfTrue="1" operator="equal">
      <formula>0</formula>
    </cfRule>
  </conditionalFormatting>
  <conditionalFormatting sqref="D190">
    <cfRule type="cellIs" dxfId="69" priority="72" stopIfTrue="1" operator="equal">
      <formula>0</formula>
    </cfRule>
  </conditionalFormatting>
  <conditionalFormatting sqref="C182:D182">
    <cfRule type="cellIs" dxfId="68" priority="71" stopIfTrue="1" operator="equal">
      <formula>0</formula>
    </cfRule>
  </conditionalFormatting>
  <conditionalFormatting sqref="V188 V186">
    <cfRule type="cellIs" dxfId="67" priority="67" stopIfTrue="1" operator="equal">
      <formula>0</formula>
    </cfRule>
  </conditionalFormatting>
  <conditionalFormatting sqref="B190:C190">
    <cfRule type="cellIs" dxfId="66" priority="70" stopIfTrue="1" operator="equal">
      <formula>0</formula>
    </cfRule>
  </conditionalFormatting>
  <conditionalFormatting sqref="B183:H189 I183:Y185 I189:Y189 I186:U188 X186:Y188">
    <cfRule type="cellIs" dxfId="65" priority="69" stopIfTrue="1" operator="equal">
      <formula>0</formula>
    </cfRule>
  </conditionalFormatting>
  <conditionalFormatting sqref="V187 W186">
    <cfRule type="cellIs" dxfId="64" priority="68" stopIfTrue="1" operator="equal">
      <formula>0</formula>
    </cfRule>
  </conditionalFormatting>
  <conditionalFormatting sqref="H195:Y196 B197:B199 E197:Y197 E198:E199 B201 B191:X191 E193 B192:B193">
    <cfRule type="cellIs" dxfId="63" priority="66" stopIfTrue="1" operator="equal">
      <formula>0</formula>
    </cfRule>
  </conditionalFormatting>
  <conditionalFormatting sqref="L193:N193 P193:Y193 R192:Y192 G193:H193">
    <cfRule type="cellIs" dxfId="62" priority="65" stopIfTrue="1" operator="equal">
      <formula>0</formula>
    </cfRule>
  </conditionalFormatting>
  <conditionalFormatting sqref="E192:F192">
    <cfRule type="cellIs" dxfId="61" priority="64" stopIfTrue="1" operator="equal">
      <formula>0</formula>
    </cfRule>
  </conditionalFormatting>
  <conditionalFormatting sqref="G192:I192 K192:Q192 I193">
    <cfRule type="cellIs" dxfId="60" priority="63" stopIfTrue="1" operator="equal">
      <formula>0</formula>
    </cfRule>
  </conditionalFormatting>
  <conditionalFormatting sqref="C192">
    <cfRule type="cellIs" dxfId="59" priority="62" stopIfTrue="1" operator="equal">
      <formula>0</formula>
    </cfRule>
  </conditionalFormatting>
  <conditionalFormatting sqref="G195">
    <cfRule type="cellIs" dxfId="58" priority="61" stopIfTrue="1" operator="equal">
      <formula>0</formula>
    </cfRule>
  </conditionalFormatting>
  <conditionalFormatting sqref="G196">
    <cfRule type="cellIs" dxfId="57" priority="60" stopIfTrue="1" operator="equal">
      <formula>0</formula>
    </cfRule>
  </conditionalFormatting>
  <conditionalFormatting sqref="G195">
    <cfRule type="cellIs" dxfId="56" priority="59" stopIfTrue="1" operator="equal">
      <formula>0</formula>
    </cfRule>
  </conditionalFormatting>
  <conditionalFormatting sqref="G196">
    <cfRule type="cellIs" dxfId="55" priority="58" stopIfTrue="1" operator="equal">
      <formula>0</formula>
    </cfRule>
  </conditionalFormatting>
  <conditionalFormatting sqref="C198:C199">
    <cfRule type="cellIs" dxfId="54" priority="57" stopIfTrue="1" operator="equal">
      <formula>0</formula>
    </cfRule>
  </conditionalFormatting>
  <conditionalFormatting sqref="L198:N199 G198:I198 P198:Y199 G199:H199 I199:I201">
    <cfRule type="cellIs" dxfId="53" priority="56" stopIfTrue="1" operator="equal">
      <formula>0</formula>
    </cfRule>
  </conditionalFormatting>
  <conditionalFormatting sqref="C200">
    <cfRule type="cellIs" dxfId="52" priority="55" stopIfTrue="1" operator="equal">
      <formula>0</formula>
    </cfRule>
  </conditionalFormatting>
  <conditionalFormatting sqref="G201:H201 L201:Y201">
    <cfRule type="cellIs" dxfId="51" priority="53" stopIfTrue="1" operator="equal">
      <formula>0</formula>
    </cfRule>
  </conditionalFormatting>
  <conditionalFormatting sqref="G200:H200 L200:N200 P200:Y200">
    <cfRule type="cellIs" dxfId="50" priority="52" stopIfTrue="1" operator="equal">
      <formula>0</formula>
    </cfRule>
  </conditionalFormatting>
  <conditionalFormatting sqref="C197">
    <cfRule type="cellIs" dxfId="49" priority="51" stopIfTrue="1" operator="equal">
      <formula>0</formula>
    </cfRule>
  </conditionalFormatting>
  <conditionalFormatting sqref="B202 D202:F202">
    <cfRule type="cellIs" dxfId="48" priority="50" stopIfTrue="1" operator="equal">
      <formula>0</formula>
    </cfRule>
  </conditionalFormatting>
  <conditionalFormatting sqref="C202">
    <cfRule type="cellIs" dxfId="47" priority="49" stopIfTrue="1" operator="equal">
      <formula>0</formula>
    </cfRule>
  </conditionalFormatting>
  <conditionalFormatting sqref="B203:B204 B205:C205 B206">
    <cfRule type="cellIs" dxfId="46" priority="48" stopIfTrue="1" operator="equal">
      <formula>0</formula>
    </cfRule>
  </conditionalFormatting>
  <conditionalFormatting sqref="C205">
    <cfRule type="cellIs" dxfId="45" priority="47" stopIfTrue="1" operator="equal">
      <formula>0</formula>
    </cfRule>
  </conditionalFormatting>
  <conditionalFormatting sqref="C206">
    <cfRule type="cellIs" dxfId="44" priority="46" stopIfTrue="1" operator="equal">
      <formula>0</formula>
    </cfRule>
  </conditionalFormatting>
  <conditionalFormatting sqref="C203:C204">
    <cfRule type="cellIs" dxfId="43" priority="45" stopIfTrue="1" operator="equal">
      <formula>0</formula>
    </cfRule>
  </conditionalFormatting>
  <conditionalFormatting sqref="E203:E205">
    <cfRule type="cellIs" dxfId="42" priority="44" stopIfTrue="1" operator="equal">
      <formula>0</formula>
    </cfRule>
  </conditionalFormatting>
  <conditionalFormatting sqref="L203:N204 P203:Y204 G203:I204">
    <cfRule type="cellIs" dxfId="41" priority="43" stopIfTrue="1" operator="equal">
      <formula>0</formula>
    </cfRule>
  </conditionalFormatting>
  <conditionalFormatting sqref="E206:F206">
    <cfRule type="cellIs" dxfId="40" priority="42" stopIfTrue="1" operator="equal">
      <formula>0</formula>
    </cfRule>
  </conditionalFormatting>
  <conditionalFormatting sqref="G206:I206 L206:Y206">
    <cfRule type="cellIs" dxfId="39" priority="41" stopIfTrue="1" operator="equal">
      <formula>0</formula>
    </cfRule>
  </conditionalFormatting>
  <conditionalFormatting sqref="G205:I205 L205:N205 P205:Y205">
    <cfRule type="cellIs" dxfId="38" priority="40" stopIfTrue="1" operator="equal">
      <formula>0</formula>
    </cfRule>
  </conditionalFormatting>
  <conditionalFormatting sqref="D216">
    <cfRule type="cellIs" dxfId="37" priority="39" stopIfTrue="1" operator="equal">
      <formula>0</formula>
    </cfRule>
  </conditionalFormatting>
  <conditionalFormatting sqref="C208:D208">
    <cfRule type="cellIs" dxfId="36" priority="38" stopIfTrue="1" operator="equal">
      <formula>0</formula>
    </cfRule>
  </conditionalFormatting>
  <conditionalFormatting sqref="V214 V212">
    <cfRule type="cellIs" dxfId="35" priority="34" stopIfTrue="1" operator="equal">
      <formula>0</formula>
    </cfRule>
  </conditionalFormatting>
  <conditionalFormatting sqref="B216:C216">
    <cfRule type="cellIs" dxfId="34" priority="37" stopIfTrue="1" operator="equal">
      <formula>0</formula>
    </cfRule>
  </conditionalFormatting>
  <conditionalFormatting sqref="B209:H215 I209:Y211 I215:Y215 I212:U214 X212:Y214">
    <cfRule type="cellIs" dxfId="33" priority="36" stopIfTrue="1" operator="equal">
      <formula>0</formula>
    </cfRule>
  </conditionalFormatting>
  <conditionalFormatting sqref="V213 W212">
    <cfRule type="cellIs" dxfId="32" priority="35" stopIfTrue="1" operator="equal">
      <formula>0</formula>
    </cfRule>
  </conditionalFormatting>
  <conditionalFormatting sqref="H222:Y223 E224:Y224 B224:B229 E228 E225:E226 B217:X217 E218:E219 O220:X220 L218:N220 P218:X219 B218:B220 E220:F220 G218:I220">
    <cfRule type="cellIs" dxfId="31" priority="33" stopIfTrue="1" operator="equal">
      <formula>0</formula>
    </cfRule>
  </conditionalFormatting>
  <conditionalFormatting sqref="C218:C219">
    <cfRule type="cellIs" dxfId="30" priority="32" stopIfTrue="1" operator="equal">
      <formula>0</formula>
    </cfRule>
  </conditionalFormatting>
  <conditionalFormatting sqref="Y218:Y220">
    <cfRule type="cellIs" dxfId="29" priority="31" stopIfTrue="1" operator="equal">
      <formula>0</formula>
    </cfRule>
  </conditionalFormatting>
  <conditionalFormatting sqref="C220">
    <cfRule type="cellIs" dxfId="28" priority="30" stopIfTrue="1" operator="equal">
      <formula>0</formula>
    </cfRule>
  </conditionalFormatting>
  <conditionalFormatting sqref="G222">
    <cfRule type="cellIs" dxfId="27" priority="29" stopIfTrue="1" operator="equal">
      <formula>0</formula>
    </cfRule>
  </conditionalFormatting>
  <conditionalFormatting sqref="G223">
    <cfRule type="cellIs" dxfId="26" priority="28" stopIfTrue="1" operator="equal">
      <formula>0</formula>
    </cfRule>
  </conditionalFormatting>
  <conditionalFormatting sqref="E229">
    <cfRule type="cellIs" dxfId="25" priority="27" stopIfTrue="1" operator="equal">
      <formula>0</formula>
    </cfRule>
  </conditionalFormatting>
  <conditionalFormatting sqref="E226">
    <cfRule type="cellIs" dxfId="24" priority="26" stopIfTrue="1" operator="equal">
      <formula>0</formula>
    </cfRule>
  </conditionalFormatting>
  <conditionalFormatting sqref="E228:E229">
    <cfRule type="cellIs" dxfId="23" priority="25" stopIfTrue="1" operator="equal">
      <formula>0</formula>
    </cfRule>
  </conditionalFormatting>
  <conditionalFormatting sqref="G222">
    <cfRule type="cellIs" dxfId="22" priority="24" stopIfTrue="1" operator="equal">
      <formula>0</formula>
    </cfRule>
  </conditionalFormatting>
  <conditionalFormatting sqref="G223">
    <cfRule type="cellIs" dxfId="21" priority="23" stopIfTrue="1" operator="equal">
      <formula>0</formula>
    </cfRule>
  </conditionalFormatting>
  <conditionalFormatting sqref="G222">
    <cfRule type="cellIs" dxfId="20" priority="22" stopIfTrue="1" operator="equal">
      <formula>0</formula>
    </cfRule>
  </conditionalFormatting>
  <conditionalFormatting sqref="G223">
    <cfRule type="cellIs" dxfId="19" priority="21" stopIfTrue="1" operator="equal">
      <formula>0</formula>
    </cfRule>
  </conditionalFormatting>
  <conditionalFormatting sqref="C225:C227 C229">
    <cfRule type="cellIs" dxfId="18" priority="20" stopIfTrue="1" operator="equal">
      <formula>0</formula>
    </cfRule>
  </conditionalFormatting>
  <conditionalFormatting sqref="G229:J229 L225:N229 P225:Y229 O229 G225:I228">
    <cfRule type="cellIs" dxfId="17" priority="19" stopIfTrue="1" operator="equal">
      <formula>0</formula>
    </cfRule>
  </conditionalFormatting>
  <conditionalFormatting sqref="E228">
    <cfRule type="cellIs" dxfId="16" priority="18" stopIfTrue="1" operator="equal">
      <formula>0</formula>
    </cfRule>
  </conditionalFormatting>
  <conditionalFormatting sqref="C228">
    <cfRule type="cellIs" dxfId="15" priority="16" stopIfTrue="1" operator="equal">
      <formula>0</formula>
    </cfRule>
  </conditionalFormatting>
  <conditionalFormatting sqref="C224">
    <cfRule type="cellIs" dxfId="14" priority="15" stopIfTrue="1" operator="equal">
      <formula>0</formula>
    </cfRule>
  </conditionalFormatting>
  <conditionalFormatting sqref="B230:B234">
    <cfRule type="cellIs" dxfId="13" priority="14" stopIfTrue="1" operator="equal">
      <formula>0</formula>
    </cfRule>
  </conditionalFormatting>
  <conditionalFormatting sqref="C233">
    <cfRule type="cellIs" dxfId="12" priority="13" stopIfTrue="1" operator="equal">
      <formula>0</formula>
    </cfRule>
  </conditionalFormatting>
  <conditionalFormatting sqref="C234">
    <cfRule type="cellIs" dxfId="11" priority="12" stopIfTrue="1" operator="equal">
      <formula>0</formula>
    </cfRule>
  </conditionalFormatting>
  <conditionalFormatting sqref="C231:C232">
    <cfRule type="cellIs" dxfId="10" priority="11" stopIfTrue="1" operator="equal">
      <formula>0</formula>
    </cfRule>
  </conditionalFormatting>
  <conditionalFormatting sqref="C234">
    <cfRule type="cellIs" dxfId="9" priority="10" stopIfTrue="1" operator="equal">
      <formula>0</formula>
    </cfRule>
  </conditionalFormatting>
  <conditionalFormatting sqref="C234">
    <cfRule type="cellIs" dxfId="8" priority="9" stopIfTrue="1" operator="equal">
      <formula>0</formula>
    </cfRule>
  </conditionalFormatting>
  <conditionalFormatting sqref="C233">
    <cfRule type="cellIs" dxfId="7" priority="8" stopIfTrue="1" operator="equal">
      <formula>0</formula>
    </cfRule>
  </conditionalFormatting>
  <conditionalFormatting sqref="C230">
    <cfRule type="cellIs" dxfId="6" priority="7" stopIfTrue="1" operator="equal">
      <formula>0</formula>
    </cfRule>
  </conditionalFormatting>
  <conditionalFormatting sqref="E234 E231:E232">
    <cfRule type="cellIs" dxfId="5" priority="6" stopIfTrue="1" operator="equal">
      <formula>0</formula>
    </cfRule>
  </conditionalFormatting>
  <conditionalFormatting sqref="E232">
    <cfRule type="cellIs" dxfId="4" priority="5" stopIfTrue="1" operator="equal">
      <formula>0</formula>
    </cfRule>
  </conditionalFormatting>
  <conditionalFormatting sqref="E234">
    <cfRule type="cellIs" dxfId="3" priority="4" stopIfTrue="1" operator="equal">
      <formula>0</formula>
    </cfRule>
  </conditionalFormatting>
  <conditionalFormatting sqref="G234:J234 G231:I233 L231:N234 P231:Y234 O234">
    <cfRule type="cellIs" dxfId="2" priority="3" stopIfTrue="1" operator="equal">
      <formula>0</formula>
    </cfRule>
  </conditionalFormatting>
  <conditionalFormatting sqref="E234">
    <cfRule type="cellIs" dxfId="1" priority="2" stopIfTrue="1" operator="equal">
      <formula>0</formula>
    </cfRule>
  </conditionalFormatting>
  <conditionalFormatting sqref="F234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2018-04-27T12:02:28Z</dcterms:created>
  <dcterms:modified xsi:type="dcterms:W3CDTF">2018-06-29T12:23:24Z</dcterms:modified>
</cp:coreProperties>
</file>