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6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<sst xmlns="http://schemas.openxmlformats.org/spreadsheetml/2006/main" count="204" uniqueCount="100">
  <si>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</si>
  <si>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</si>
  <si>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</si>
  <si>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</si>
  <si>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</si>
  <si>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</si>
  <si>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</si>
  <si>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</si>
  <si>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</si>
  <si>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</si>
  <si>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</si>
  <si>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</si>
  <si>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</si>
  <si>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</si>
  <si>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</si>
  <si>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</si>
  <si>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</si>
  <si>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</si>
  <si>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</si>
  <si>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</si>
  <si>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</si>
  <si>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</si>
  <si>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</si>
  <si>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</si>
  <si>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</si>
  <si>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</si>
  <si>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</si>
  <si>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</si>
  <si>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</si>
  <si>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</si>
  <si>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</si>
  <si>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</si>
  <si>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</si>
  <si>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</si>
  <si>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</si>
  <si>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</si>
  <si>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</si>
  <si>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</si>
  <si>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</si>
  <si>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</si>
  <si>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</si>
  <si>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</si>
  <si>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</si>
  <si>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</si>
  <si>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</si>
  <si>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</si>
  <si>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</si>
  <si>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</si>
  <si>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</si>
  <si>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</si>
  <si>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</si>
  <si>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</si>
  <si>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</si>
  <si>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</si>
  <si>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</si>
  <si>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</si>
  <si>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</si>
  <si>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</si>
  <si>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</si>
  <si>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</si>
  <si>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</si>
  <si>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</si>
  <si>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</si>
  <si>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</si>
  <si>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</si>
  <si>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</si>
  <si>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</si>
  <si>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</si>
  <si>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</si>
  <si>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</si>
  <si>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Ochrona i kształtowanie środowiska/ zakres dyscypliny</t>
  </si>
  <si>
    <t>Monitoring środowiska</t>
  </si>
  <si>
    <t>Hydrologia i ochrona wód</t>
  </si>
  <si>
    <t>Klimatologia i ochrona atmosfery</t>
  </si>
  <si>
    <t>Geologia regionalna</t>
  </si>
  <si>
    <t>Ochrona przyrody i krajobrazu</t>
  </si>
  <si>
    <t>Melioracje i renaturyzacja środowiska</t>
  </si>
  <si>
    <t>Ochrona i rekultywacja litosfery</t>
  </si>
  <si>
    <t>Ekotoksykologia</t>
  </si>
  <si>
    <t>Biotechnologia środowiskowa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</si>
  <si>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</si>
  <si>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</si>
  <si>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</si>
  <si>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</si>
  <si>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</si>
  <si>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</si>
  <si>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</si>
  <si>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</si>
  <si>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</si>
  <si>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</si>
  <si>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 xml:space="preserve">Statystyka i metody badań naukowych z nauk rolniczych, dyscyplin: agronomia oraz ochrona i kształtowanie środowiska  </t>
  </si>
  <si>
    <t>Plan studiów doktoranckich - stacjonarnych w dyscyplinie naukowej                                    OCHRONA I KSZTAŁTOWANIE ŚRODOWISKA</t>
  </si>
  <si>
    <t xml:space="preserve">Zal. </t>
  </si>
  <si>
    <t>Ogółem praktyka zawodowa</t>
  </si>
  <si>
    <t xml:space="preserve">*Ogółem </t>
  </si>
  <si>
    <t>VI. Szkolenia</t>
  </si>
  <si>
    <t xml:space="preserve"> Szkolenie z zakresu aplikacji o projekty badawcze</t>
  </si>
  <si>
    <t>zal.</t>
  </si>
  <si>
    <t xml:space="preserve"> Szkolenie z zakresu bezpieczeństwa i higieny pracy</t>
  </si>
  <si>
    <t>Obowiązuje od 01.10.2016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</si>
</sst>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0.0"/>
    <numFmt numFmtId="167" formatCode="0.000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12"/>
      <name val="Calibri"/>
      <family val="2"/>
    </font>
    <font>
      <sz val="24"/>
      <color indexed="12"/>
      <name val="Calibri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14"/>
      <color indexed="17"/>
      <name val="Times New Roman"/>
      <family val="1"/>
    </font>
    <font>
      <sz val="15"/>
      <color indexed="17"/>
      <name val="Times New Roman"/>
      <family val="1"/>
    </font>
    <font>
      <b/>
      <sz val="15"/>
      <color indexed="17"/>
      <name val="Calibri"/>
      <family val="2"/>
    </font>
    <font>
      <b/>
      <sz val="15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ck"/>
    </border>
    <border>
      <left style="thick"/>
      <right/>
      <top/>
      <bottom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thick"/>
    </border>
    <border>
      <left/>
      <right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/>
      <top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/>
    </border>
    <border>
      <left style="thin"/>
      <right/>
      <top/>
      <bottom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ck"/>
      <right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26" borderId="1" applyNumberFormat="0" applyAlignment="0" applyProtection="0"/>
    <xf numFmtId="9" fontId="25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30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6" fillId="0" borderId="40" xfId="0" applyFont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2" fillId="0" borderId="51" xfId="0" applyFont="1" applyBorder="1" applyAlignment="1">
      <alignment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165" fontId="15" fillId="0" borderId="22" xfId="42" applyNumberFormat="1" applyFont="1" applyBorder="1" applyAlignment="1">
      <alignment vertical="center" wrapText="1"/>
    </xf>
    <xf numFmtId="166" fontId="15" fillId="0" borderId="19" xfId="0" applyNumberFormat="1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0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vertical="center"/>
    </xf>
    <xf numFmtId="0" fontId="33" fillId="0" borderId="54" xfId="0" applyFont="1" applyFill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33" fillId="0" borderId="53" xfId="0" applyFont="1" applyFill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45" xfId="0" applyFont="1" applyFill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34" fillId="0" borderId="35" xfId="0" applyFont="1" applyFill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29" fillId="0" borderId="30" xfId="0" applyFont="1" applyBorder="1" applyAlignment="1">
      <alignment/>
    </xf>
    <xf numFmtId="0" fontId="29" fillId="0" borderId="44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58" xfId="0" applyFont="1" applyFill="1" applyBorder="1" applyAlignment="1">
      <alignment/>
    </xf>
    <xf numFmtId="0" fontId="29" fillId="0" borderId="43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9" fillId="0" borderId="59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59" xfId="0" applyFont="1" applyFill="1" applyBorder="1" applyAlignment="1">
      <alignment/>
    </xf>
    <xf numFmtId="0" fontId="34" fillId="0" borderId="59" xfId="0" applyFont="1" applyBorder="1" applyAlignment="1">
      <alignment horizontal="center" vertical="center" wrapText="1"/>
    </xf>
    <xf numFmtId="0" fontId="35" fillId="32" borderId="60" xfId="0" applyFont="1" applyFill="1" applyBorder="1" applyAlignment="1">
      <alignment horizontal="center" vertical="center" wrapText="1"/>
    </xf>
    <xf numFmtId="0" fontId="36" fillId="32" borderId="61" xfId="0" applyFont="1" applyFill="1" applyBorder="1" applyAlignment="1">
      <alignment horizontal="left" vertical="center" wrapText="1"/>
    </xf>
    <xf numFmtId="0" fontId="37" fillId="32" borderId="49" xfId="0" applyFont="1" applyFill="1" applyBorder="1" applyAlignment="1">
      <alignment horizontal="center" vertical="center" wrapText="1"/>
    </xf>
    <xf numFmtId="0" fontId="37" fillId="32" borderId="35" xfId="0" applyFont="1" applyFill="1" applyBorder="1" applyAlignment="1">
      <alignment horizontal="center" vertical="center" wrapText="1"/>
    </xf>
    <xf numFmtId="0" fontId="37" fillId="32" borderId="35" xfId="0" applyFont="1" applyFill="1" applyBorder="1" applyAlignment="1">
      <alignment horizontal="center" vertical="center"/>
    </xf>
    <xf numFmtId="0" fontId="37" fillId="32" borderId="46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 wrapText="1"/>
    </xf>
    <xf numFmtId="0" fontId="37" fillId="32" borderId="38" xfId="0" applyFont="1" applyFill="1" applyBorder="1" applyAlignment="1">
      <alignment horizontal="center" vertical="center"/>
    </xf>
    <xf numFmtId="0" fontId="38" fillId="32" borderId="35" xfId="0" applyFont="1" applyFill="1" applyBorder="1" applyAlignment="1">
      <alignment/>
    </xf>
    <xf numFmtId="0" fontId="38" fillId="32" borderId="36" xfId="0" applyFont="1" applyFill="1" applyBorder="1" applyAlignment="1">
      <alignment/>
    </xf>
    <xf numFmtId="0" fontId="38" fillId="32" borderId="38" xfId="0" applyFont="1" applyFill="1" applyBorder="1" applyAlignment="1">
      <alignment/>
    </xf>
    <xf numFmtId="0" fontId="38" fillId="32" borderId="49" xfId="0" applyFont="1" applyFill="1" applyBorder="1" applyAlignment="1">
      <alignment/>
    </xf>
    <xf numFmtId="0" fontId="38" fillId="32" borderId="46" xfId="0" applyFont="1" applyFill="1" applyBorder="1" applyAlignment="1">
      <alignment/>
    </xf>
    <xf numFmtId="0" fontId="35" fillId="32" borderId="62" xfId="0" applyFont="1" applyFill="1" applyBorder="1" applyAlignment="1">
      <alignment horizontal="center" vertical="center" wrapText="1"/>
    </xf>
    <xf numFmtId="0" fontId="35" fillId="32" borderId="63" xfId="0" applyFont="1" applyFill="1" applyBorder="1" applyAlignment="1">
      <alignment horizontal="left" vertical="center" wrapText="1"/>
    </xf>
    <xf numFmtId="0" fontId="37" fillId="32" borderId="64" xfId="0" applyFont="1" applyFill="1" applyBorder="1" applyAlignment="1">
      <alignment horizontal="center" vertical="center"/>
    </xf>
    <xf numFmtId="0" fontId="37" fillId="32" borderId="42" xfId="0" applyFont="1" applyFill="1" applyBorder="1" applyAlignment="1">
      <alignment horizontal="center" vertical="center"/>
    </xf>
    <xf numFmtId="0" fontId="37" fillId="32" borderId="43" xfId="0" applyFont="1" applyFill="1" applyBorder="1" applyAlignment="1">
      <alignment horizontal="center" vertical="center"/>
    </xf>
    <xf numFmtId="0" fontId="37" fillId="32" borderId="58" xfId="0" applyFont="1" applyFill="1" applyBorder="1" applyAlignment="1">
      <alignment horizontal="center" vertical="center" wrapText="1"/>
    </xf>
    <xf numFmtId="0" fontId="37" fillId="32" borderId="43" xfId="0" applyFont="1" applyFill="1" applyBorder="1" applyAlignment="1">
      <alignment horizontal="center" vertical="center" wrapText="1"/>
    </xf>
    <xf numFmtId="0" fontId="37" fillId="32" borderId="58" xfId="0" applyFont="1" applyFill="1" applyBorder="1" applyAlignment="1">
      <alignment horizontal="center" vertical="center"/>
    </xf>
    <xf numFmtId="0" fontId="38" fillId="32" borderId="42" xfId="0" applyFont="1" applyFill="1" applyBorder="1" applyAlignment="1">
      <alignment/>
    </xf>
    <xf numFmtId="0" fontId="38" fillId="32" borderId="43" xfId="0" applyFont="1" applyFill="1" applyBorder="1" applyAlignment="1">
      <alignment/>
    </xf>
    <xf numFmtId="0" fontId="38" fillId="32" borderId="58" xfId="0" applyFont="1" applyFill="1" applyBorder="1" applyAlignment="1">
      <alignment/>
    </xf>
    <xf numFmtId="167" fontId="19" fillId="0" borderId="65" xfId="0" applyNumberFormat="1" applyFont="1" applyBorder="1" applyAlignment="1">
      <alignment/>
    </xf>
    <xf numFmtId="2" fontId="19" fillId="0" borderId="18" xfId="0" applyNumberFormat="1" applyFont="1" applyBorder="1" applyAlignment="1">
      <alignment/>
    </xf>
    <xf numFmtId="2" fontId="19" fillId="0" borderId="25" xfId="0" applyNumberFormat="1" applyFont="1" applyBorder="1" applyAlignment="1">
      <alignment/>
    </xf>
    <xf numFmtId="2" fontId="19" fillId="0" borderId="46" xfId="0" applyNumberFormat="1" applyFont="1" applyBorder="1" applyAlignment="1">
      <alignment/>
    </xf>
    <xf numFmtId="1" fontId="19" fillId="0" borderId="57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 horizontal="left" wrapText="1"/>
    </xf>
    <xf numFmtId="0" fontId="39" fillId="0" borderId="18" xfId="0" applyFont="1" applyBorder="1" applyAlignment="1">
      <alignment horizontal="left"/>
    </xf>
    <xf numFmtId="0" fontId="39" fillId="0" borderId="66" xfId="0" applyFont="1" applyBorder="1" applyAlignment="1">
      <alignment horizontal="left"/>
    </xf>
    <xf numFmtId="0" fontId="39" fillId="0" borderId="67" xfId="0" applyFont="1" applyBorder="1" applyAlignment="1">
      <alignment horizontal="left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" fillId="0" borderId="51" xfId="0" applyFont="1" applyBorder="1" applyAlignment="1">
      <alignment/>
    </xf>
    <xf numFmtId="0" fontId="39" fillId="0" borderId="46" xfId="0" applyFont="1" applyBorder="1" applyAlignment="1">
      <alignment horizontal="left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7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72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90" xfId="0" applyFont="1" applyFill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30" fillId="0" borderId="95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wrapText="1"/>
    </xf>
    <xf numFmtId="0" fontId="29" fillId="0" borderId="3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left"/>
    </xf>
    <xf numFmtId="0" fontId="39" fillId="0" borderId="105" xfId="0" applyFont="1" applyBorder="1" applyAlignment="1">
      <alignment horizontal="center"/>
    </xf>
    <xf numFmtId="0" fontId="39" fillId="0" borderId="10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13"/>
  <sheetViews>
    <sheetView tabSelected="1" zoomScale="60" zoomScaleNormal="60" zoomScalePageLayoutView="0" workbookViewId="0" topLeftCell="A43">
      <selection activeCell="T46" sqref="T46"/>
    </sheetView>
  </sheetViews>
  <sheetFormatPr defaultColWidth="9.140625" defaultRowHeight="15"/>
  <cols>
    <col min="1" max="1" width="5.421875" style="1" customWidth="1"/>
    <col min="2" max="2" width="60.28125" style="1" customWidth="1"/>
    <col min="3" max="3" width="10.00390625" style="1" customWidth="1"/>
    <col min="4" max="4" width="11.851562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15625" style="2" customWidth="1"/>
    <col min="9" max="10" width="11.851562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16384" width="9.140625" style="1" customWidth="1"/>
  </cols>
  <sheetData>
    <row r="1" spans="3:26" ht="59.25" customHeight="1">
      <c r="C1" s="209" t="s">
        <v>91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4"/>
      <c r="S1" s="208" t="s">
        <v>99</v>
      </c>
      <c r="T1" s="208"/>
      <c r="U1" s="208"/>
      <c r="V1" s="208"/>
      <c r="W1" s="208"/>
      <c r="X1" s="208"/>
      <c r="Y1" s="208"/>
      <c r="Z1" s="208"/>
    </row>
    <row r="2" spans="3:26" ht="21" customHeight="1" thickBot="1"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4"/>
      <c r="S2" s="131"/>
      <c r="T2" s="132"/>
      <c r="U2" s="132"/>
      <c r="V2" s="132"/>
      <c r="W2" s="132"/>
      <c r="X2" s="132"/>
      <c r="Y2" s="132"/>
      <c r="Z2" s="132"/>
    </row>
    <row r="3" spans="1:26" ht="15.75" customHeight="1" thickTop="1">
      <c r="A3" s="235" t="s">
        <v>0</v>
      </c>
      <c r="B3" s="238" t="s">
        <v>1</v>
      </c>
      <c r="C3" s="244" t="s">
        <v>16</v>
      </c>
      <c r="D3" s="245"/>
      <c r="E3" s="246"/>
      <c r="F3" s="241" t="s">
        <v>2</v>
      </c>
      <c r="G3" s="242"/>
      <c r="H3" s="243"/>
      <c r="I3" s="269" t="s">
        <v>24</v>
      </c>
      <c r="J3" s="233" t="s">
        <v>5</v>
      </c>
      <c r="K3" s="244" t="s">
        <v>3</v>
      </c>
      <c r="L3" s="251"/>
      <c r="M3" s="245"/>
      <c r="N3" s="246"/>
      <c r="O3" s="244" t="s">
        <v>6</v>
      </c>
      <c r="P3" s="251"/>
      <c r="Q3" s="245"/>
      <c r="R3" s="246"/>
      <c r="S3" s="252" t="s">
        <v>7</v>
      </c>
      <c r="T3" s="253"/>
      <c r="U3" s="253"/>
      <c r="V3" s="254"/>
      <c r="W3" s="18" t="s">
        <v>8</v>
      </c>
      <c r="X3" s="19"/>
      <c r="Y3" s="20"/>
      <c r="Z3" s="21"/>
    </row>
    <row r="4" spans="1:26" ht="31.5" customHeight="1">
      <c r="A4" s="236"/>
      <c r="B4" s="239"/>
      <c r="C4" s="257" t="s">
        <v>14</v>
      </c>
      <c r="D4" s="259" t="s">
        <v>22</v>
      </c>
      <c r="E4" s="261" t="s">
        <v>23</v>
      </c>
      <c r="F4" s="263" t="s">
        <v>14</v>
      </c>
      <c r="G4" s="265" t="s">
        <v>17</v>
      </c>
      <c r="H4" s="267" t="s">
        <v>18</v>
      </c>
      <c r="I4" s="270"/>
      <c r="J4" s="234"/>
      <c r="K4" s="247" t="s">
        <v>31</v>
      </c>
      <c r="L4" s="248"/>
      <c r="M4" s="249" t="s">
        <v>32</v>
      </c>
      <c r="N4" s="250"/>
      <c r="O4" s="247" t="s">
        <v>33</v>
      </c>
      <c r="P4" s="248"/>
      <c r="Q4" s="249" t="s">
        <v>34</v>
      </c>
      <c r="R4" s="250"/>
      <c r="S4" s="247" t="s">
        <v>35</v>
      </c>
      <c r="T4" s="248"/>
      <c r="U4" s="249" t="s">
        <v>36</v>
      </c>
      <c r="V4" s="250"/>
      <c r="W4" s="247" t="s">
        <v>37</v>
      </c>
      <c r="X4" s="248"/>
      <c r="Y4" s="249" t="s">
        <v>38</v>
      </c>
      <c r="Z4" s="250"/>
    </row>
    <row r="5" spans="1:26" ht="13.5" thickBot="1">
      <c r="A5" s="237"/>
      <c r="B5" s="240"/>
      <c r="C5" s="258"/>
      <c r="D5" s="260"/>
      <c r="E5" s="262"/>
      <c r="F5" s="264"/>
      <c r="G5" s="266"/>
      <c r="H5" s="268"/>
      <c r="I5" s="270"/>
      <c r="J5" s="234"/>
      <c r="K5" s="22" t="s">
        <v>39</v>
      </c>
      <c r="L5" s="22" t="s">
        <v>4</v>
      </c>
      <c r="M5" s="22" t="s">
        <v>39</v>
      </c>
      <c r="N5" s="23" t="s">
        <v>4</v>
      </c>
      <c r="O5" s="22" t="s">
        <v>39</v>
      </c>
      <c r="P5" s="22" t="s">
        <v>4</v>
      </c>
      <c r="Q5" s="22" t="s">
        <v>39</v>
      </c>
      <c r="R5" s="23" t="s">
        <v>4</v>
      </c>
      <c r="S5" s="22" t="s">
        <v>39</v>
      </c>
      <c r="T5" s="22" t="s">
        <v>4</v>
      </c>
      <c r="U5" s="22" t="s">
        <v>39</v>
      </c>
      <c r="V5" s="23" t="s">
        <v>4</v>
      </c>
      <c r="W5" s="22" t="s">
        <v>39</v>
      </c>
      <c r="X5" s="22" t="s">
        <v>4</v>
      </c>
      <c r="Y5" s="22" t="s">
        <v>39</v>
      </c>
      <c r="Z5" s="23" t="s">
        <v>4</v>
      </c>
    </row>
    <row r="6" spans="1:26" ht="21" customHeight="1" thickBot="1" thickTop="1">
      <c r="A6" s="225" t="s">
        <v>56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7"/>
    </row>
    <row r="7" spans="1:28" ht="81.75" thickTop="1">
      <c r="A7" s="24">
        <v>1</v>
      </c>
      <c r="B7" s="25" t="s">
        <v>68</v>
      </c>
      <c r="C7" s="26">
        <f>D7+E7</f>
        <v>35</v>
      </c>
      <c r="D7" s="27">
        <v>30</v>
      </c>
      <c r="E7" s="28">
        <v>5</v>
      </c>
      <c r="F7" s="29">
        <f>G7+H7</f>
        <v>2</v>
      </c>
      <c r="G7" s="30">
        <v>1</v>
      </c>
      <c r="H7" s="28">
        <v>1</v>
      </c>
      <c r="I7" s="31" t="s">
        <v>26</v>
      </c>
      <c r="J7" s="129" t="s">
        <v>9</v>
      </c>
      <c r="K7" s="24"/>
      <c r="L7" s="33"/>
      <c r="M7" s="34"/>
      <c r="N7" s="35"/>
      <c r="O7" s="24"/>
      <c r="P7" s="33"/>
      <c r="Q7" s="34"/>
      <c r="R7" s="35"/>
      <c r="S7" s="24"/>
      <c r="T7" s="33"/>
      <c r="U7" s="36"/>
      <c r="V7" s="35"/>
      <c r="W7" s="24">
        <v>30</v>
      </c>
      <c r="X7" s="33">
        <v>2</v>
      </c>
      <c r="Y7" s="36"/>
      <c r="Z7" s="35"/>
      <c r="AA7" s="12"/>
      <c r="AB7" s="12"/>
    </row>
    <row r="8" spans="1:28" ht="21">
      <c r="A8" s="24">
        <v>2</v>
      </c>
      <c r="B8" s="37" t="s">
        <v>11</v>
      </c>
      <c r="C8" s="26">
        <f>D8+E8</f>
        <v>15</v>
      </c>
      <c r="D8" s="27">
        <v>15</v>
      </c>
      <c r="E8" s="28">
        <v>0</v>
      </c>
      <c r="F8" s="29">
        <f>G8+H8</f>
        <v>0.5</v>
      </c>
      <c r="G8" s="30">
        <v>0.5</v>
      </c>
      <c r="H8" s="28">
        <v>0</v>
      </c>
      <c r="I8" s="31" t="s">
        <v>25</v>
      </c>
      <c r="J8" s="32" t="s">
        <v>10</v>
      </c>
      <c r="K8" s="24">
        <v>15</v>
      </c>
      <c r="L8" s="33">
        <v>0.5</v>
      </c>
      <c r="M8" s="34"/>
      <c r="N8" s="35"/>
      <c r="O8" s="24"/>
      <c r="P8" s="33"/>
      <c r="Q8" s="34"/>
      <c r="R8" s="35"/>
      <c r="S8" s="24"/>
      <c r="T8" s="33"/>
      <c r="U8" s="34"/>
      <c r="V8" s="35"/>
      <c r="W8" s="24"/>
      <c r="X8" s="33"/>
      <c r="Y8" s="34"/>
      <c r="Z8" s="35"/>
      <c r="AA8" s="12"/>
      <c r="AB8" s="12"/>
    </row>
    <row r="9" spans="1:28" ht="21">
      <c r="A9" s="24">
        <v>3</v>
      </c>
      <c r="B9" s="25" t="s">
        <v>51</v>
      </c>
      <c r="C9" s="26">
        <f>D9+E9</f>
        <v>15</v>
      </c>
      <c r="D9" s="27">
        <v>15</v>
      </c>
      <c r="E9" s="28">
        <v>0</v>
      </c>
      <c r="F9" s="29">
        <f>G9+H9</f>
        <v>0.5</v>
      </c>
      <c r="G9" s="30">
        <v>0.5</v>
      </c>
      <c r="H9" s="28">
        <v>0</v>
      </c>
      <c r="I9" s="31" t="s">
        <v>25</v>
      </c>
      <c r="J9" s="32" t="s">
        <v>10</v>
      </c>
      <c r="K9" s="24"/>
      <c r="L9" s="33"/>
      <c r="M9" s="34"/>
      <c r="N9" s="35"/>
      <c r="O9" s="24"/>
      <c r="P9" s="33"/>
      <c r="Q9" s="34"/>
      <c r="R9" s="35"/>
      <c r="S9" s="24">
        <v>15</v>
      </c>
      <c r="T9" s="33">
        <v>0.5</v>
      </c>
      <c r="U9" s="34"/>
      <c r="V9" s="35"/>
      <c r="W9" s="24"/>
      <c r="X9" s="33"/>
      <c r="Y9" s="34"/>
      <c r="Z9" s="35"/>
      <c r="AA9" s="12"/>
      <c r="AB9" s="12"/>
    </row>
    <row r="10" spans="1:28" ht="21.75" thickBot="1">
      <c r="A10" s="38">
        <v>4</v>
      </c>
      <c r="B10" s="39" t="s">
        <v>12</v>
      </c>
      <c r="C10" s="40">
        <f>D10+E10</f>
        <v>15</v>
      </c>
      <c r="D10" s="41">
        <v>15</v>
      </c>
      <c r="E10" s="42">
        <v>0</v>
      </c>
      <c r="F10" s="43">
        <f>G10+H10</f>
        <v>0.5</v>
      </c>
      <c r="G10" s="44">
        <v>0.5</v>
      </c>
      <c r="H10" s="42">
        <v>0</v>
      </c>
      <c r="I10" s="45" t="s">
        <v>25</v>
      </c>
      <c r="J10" s="130" t="s">
        <v>9</v>
      </c>
      <c r="K10" s="38"/>
      <c r="L10" s="46"/>
      <c r="M10" s="47"/>
      <c r="N10" s="48"/>
      <c r="O10" s="38"/>
      <c r="P10" s="46"/>
      <c r="Q10" s="47"/>
      <c r="R10" s="48"/>
      <c r="S10" s="38"/>
      <c r="T10" s="46"/>
      <c r="U10" s="47"/>
      <c r="V10" s="48"/>
      <c r="W10" s="38">
        <v>15</v>
      </c>
      <c r="X10" s="46">
        <v>0.5</v>
      </c>
      <c r="Y10" s="47"/>
      <c r="Z10" s="48"/>
      <c r="AA10" s="12"/>
      <c r="AB10" s="12"/>
    </row>
    <row r="11" spans="1:28" ht="21.75" thickTop="1">
      <c r="A11" s="223" t="s">
        <v>19</v>
      </c>
      <c r="B11" s="224"/>
      <c r="C11" s="49">
        <f aca="true" t="shared" si="0" ref="C11:H11">SUM(C7:C10)</f>
        <v>80</v>
      </c>
      <c r="D11" s="50">
        <f t="shared" si="0"/>
        <v>75</v>
      </c>
      <c r="E11" s="51">
        <f t="shared" si="0"/>
        <v>5</v>
      </c>
      <c r="F11" s="52">
        <f t="shared" si="0"/>
        <v>3.5</v>
      </c>
      <c r="G11" s="53">
        <f t="shared" si="0"/>
        <v>2.5</v>
      </c>
      <c r="H11" s="51">
        <f t="shared" si="0"/>
        <v>1</v>
      </c>
      <c r="I11" s="54" t="s">
        <v>27</v>
      </c>
      <c r="J11" s="55" t="s">
        <v>27</v>
      </c>
      <c r="K11" s="49">
        <f aca="true" t="shared" si="1" ref="K11:Z11">SUM(K7:K10)</f>
        <v>15</v>
      </c>
      <c r="L11" s="56">
        <f t="shared" si="1"/>
        <v>0.5</v>
      </c>
      <c r="M11" s="53">
        <f t="shared" si="1"/>
        <v>0</v>
      </c>
      <c r="N11" s="51">
        <f t="shared" si="1"/>
        <v>0</v>
      </c>
      <c r="O11" s="49">
        <f t="shared" si="1"/>
        <v>0</v>
      </c>
      <c r="P11" s="56">
        <f t="shared" si="1"/>
        <v>0</v>
      </c>
      <c r="Q11" s="53">
        <f t="shared" si="1"/>
        <v>0</v>
      </c>
      <c r="R11" s="51">
        <f t="shared" si="1"/>
        <v>0</v>
      </c>
      <c r="S11" s="49">
        <f t="shared" si="1"/>
        <v>15</v>
      </c>
      <c r="T11" s="56">
        <f t="shared" si="1"/>
        <v>0.5</v>
      </c>
      <c r="U11" s="53">
        <f t="shared" si="1"/>
        <v>0</v>
      </c>
      <c r="V11" s="51">
        <f t="shared" si="1"/>
        <v>0</v>
      </c>
      <c r="W11" s="49">
        <f t="shared" si="1"/>
        <v>45</v>
      </c>
      <c r="X11" s="56">
        <f t="shared" si="1"/>
        <v>2.5</v>
      </c>
      <c r="Y11" s="53">
        <f t="shared" si="1"/>
        <v>0</v>
      </c>
      <c r="Z11" s="51">
        <f t="shared" si="1"/>
        <v>0</v>
      </c>
      <c r="AA11" s="12"/>
      <c r="AB11" s="12"/>
    </row>
    <row r="12" spans="1:28" ht="21.75" thickBot="1">
      <c r="A12" s="221" t="s">
        <v>28</v>
      </c>
      <c r="B12" s="222"/>
      <c r="C12" s="57">
        <f aca="true" t="shared" si="2" ref="C12:H12">C7</f>
        <v>35</v>
      </c>
      <c r="D12" s="58">
        <f t="shared" si="2"/>
        <v>30</v>
      </c>
      <c r="E12" s="57">
        <f t="shared" si="2"/>
        <v>5</v>
      </c>
      <c r="F12" s="58">
        <f t="shared" si="2"/>
        <v>2</v>
      </c>
      <c r="G12" s="57">
        <f t="shared" si="2"/>
        <v>1</v>
      </c>
      <c r="H12" s="57">
        <f t="shared" si="2"/>
        <v>1</v>
      </c>
      <c r="I12" s="59" t="s">
        <v>27</v>
      </c>
      <c r="J12" s="60" t="s">
        <v>27</v>
      </c>
      <c r="K12" s="57">
        <f>K7</f>
        <v>0</v>
      </c>
      <c r="L12" s="57">
        <f aca="true" t="shared" si="3" ref="L12:Z12">L7</f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0</v>
      </c>
      <c r="S12" s="57">
        <f t="shared" si="3"/>
        <v>0</v>
      </c>
      <c r="T12" s="57">
        <f t="shared" si="3"/>
        <v>0</v>
      </c>
      <c r="U12" s="57">
        <f t="shared" si="3"/>
        <v>0</v>
      </c>
      <c r="V12" s="57">
        <f t="shared" si="3"/>
        <v>0</v>
      </c>
      <c r="W12" s="57">
        <f t="shared" si="3"/>
        <v>30</v>
      </c>
      <c r="X12" s="57">
        <f t="shared" si="3"/>
        <v>2</v>
      </c>
      <c r="Y12" s="57">
        <f t="shared" si="3"/>
        <v>0</v>
      </c>
      <c r="Z12" s="57">
        <f t="shared" si="3"/>
        <v>0</v>
      </c>
      <c r="AA12" s="12"/>
      <c r="AB12" s="12"/>
    </row>
    <row r="13" spans="1:28" ht="21" customHeight="1" thickBot="1" thickTop="1">
      <c r="A13" s="228" t="s">
        <v>64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30"/>
      <c r="AA13" s="12"/>
      <c r="AB13" s="12"/>
    </row>
    <row r="14" spans="1:28" ht="21.75" thickTop="1">
      <c r="A14" s="61">
        <v>1</v>
      </c>
      <c r="B14" s="62" t="s">
        <v>58</v>
      </c>
      <c r="C14" s="63">
        <f>D14+E14</f>
        <v>32</v>
      </c>
      <c r="D14" s="64">
        <v>30</v>
      </c>
      <c r="E14" s="65">
        <v>2</v>
      </c>
      <c r="F14" s="66">
        <f>G14+H14</f>
        <v>2.5</v>
      </c>
      <c r="G14" s="67">
        <v>1</v>
      </c>
      <c r="H14" s="65">
        <v>1.5</v>
      </c>
      <c r="I14" s="68" t="s">
        <v>26</v>
      </c>
      <c r="J14" s="69" t="s">
        <v>10</v>
      </c>
      <c r="K14" s="70">
        <v>30</v>
      </c>
      <c r="L14" s="71">
        <v>2.5</v>
      </c>
      <c r="M14" s="72"/>
      <c r="N14" s="73"/>
      <c r="O14" s="70"/>
      <c r="P14" s="71"/>
      <c r="Q14" s="72"/>
      <c r="R14" s="73"/>
      <c r="S14" s="70"/>
      <c r="T14" s="71"/>
      <c r="U14" s="72"/>
      <c r="V14" s="73"/>
      <c r="W14" s="70"/>
      <c r="X14" s="71"/>
      <c r="Y14" s="72"/>
      <c r="Z14" s="73"/>
      <c r="AA14" s="12"/>
      <c r="AB14" s="12"/>
    </row>
    <row r="15" spans="1:28" ht="40.5">
      <c r="A15" s="74"/>
      <c r="B15" s="25" t="s">
        <v>65</v>
      </c>
      <c r="C15" s="26"/>
      <c r="D15" s="27"/>
      <c r="E15" s="28"/>
      <c r="F15" s="29"/>
      <c r="G15" s="30"/>
      <c r="H15" s="28"/>
      <c r="I15" s="31"/>
      <c r="J15" s="75"/>
      <c r="K15" s="24"/>
      <c r="L15" s="33"/>
      <c r="M15" s="34"/>
      <c r="N15" s="35"/>
      <c r="O15" s="24"/>
      <c r="P15" s="33"/>
      <c r="Q15" s="34"/>
      <c r="R15" s="35"/>
      <c r="S15" s="24"/>
      <c r="T15" s="33"/>
      <c r="U15" s="34"/>
      <c r="V15" s="35"/>
      <c r="W15" s="24"/>
      <c r="X15" s="33"/>
      <c r="Y15" s="34"/>
      <c r="Z15" s="35"/>
      <c r="AA15" s="12"/>
      <c r="AB15" s="12"/>
    </row>
    <row r="16" spans="1:28" ht="40.5">
      <c r="A16" s="76"/>
      <c r="B16" s="25" t="s">
        <v>69</v>
      </c>
      <c r="C16" s="26"/>
      <c r="D16" s="27"/>
      <c r="E16" s="28"/>
      <c r="F16" s="29"/>
      <c r="G16" s="30"/>
      <c r="H16" s="28"/>
      <c r="I16" s="31"/>
      <c r="J16" s="75"/>
      <c r="K16" s="24"/>
      <c r="L16" s="33"/>
      <c r="M16" s="34"/>
      <c r="N16" s="35"/>
      <c r="O16" s="24"/>
      <c r="P16" s="33"/>
      <c r="Q16" s="34"/>
      <c r="R16" s="35"/>
      <c r="S16" s="24"/>
      <c r="T16" s="33"/>
      <c r="U16" s="34"/>
      <c r="V16" s="35"/>
      <c r="W16" s="24"/>
      <c r="X16" s="33"/>
      <c r="Y16" s="34"/>
      <c r="Z16" s="35"/>
      <c r="AA16" s="12"/>
      <c r="AB16" s="12"/>
    </row>
    <row r="17" spans="1:28" ht="21">
      <c r="A17" s="38">
        <v>2</v>
      </c>
      <c r="B17" s="25" t="s">
        <v>59</v>
      </c>
      <c r="C17" s="26">
        <f>D17+E17</f>
        <v>15</v>
      </c>
      <c r="D17" s="27">
        <v>15</v>
      </c>
      <c r="E17" s="28">
        <v>0</v>
      </c>
      <c r="F17" s="29">
        <f>G17+H17</f>
        <v>0.5</v>
      </c>
      <c r="G17" s="30">
        <v>0.5</v>
      </c>
      <c r="H17" s="28">
        <v>0</v>
      </c>
      <c r="I17" s="31" t="s">
        <v>26</v>
      </c>
      <c r="J17" s="75" t="s">
        <v>10</v>
      </c>
      <c r="K17" s="24">
        <v>15</v>
      </c>
      <c r="L17" s="33">
        <v>0.5</v>
      </c>
      <c r="M17" s="34"/>
      <c r="N17" s="35"/>
      <c r="O17" s="24"/>
      <c r="P17" s="33"/>
      <c r="Q17" s="34"/>
      <c r="R17" s="35"/>
      <c r="S17" s="24"/>
      <c r="T17" s="33"/>
      <c r="U17" s="34"/>
      <c r="V17" s="35"/>
      <c r="W17" s="24"/>
      <c r="X17" s="33"/>
      <c r="Y17" s="34"/>
      <c r="Z17" s="35"/>
      <c r="AA17" s="12"/>
      <c r="AB17" s="12"/>
    </row>
    <row r="18" spans="1:28" ht="21">
      <c r="A18" s="74"/>
      <c r="B18" s="25" t="s">
        <v>40</v>
      </c>
      <c r="C18" s="26"/>
      <c r="D18" s="27"/>
      <c r="E18" s="28"/>
      <c r="F18" s="29"/>
      <c r="G18" s="30"/>
      <c r="H18" s="28"/>
      <c r="I18" s="31"/>
      <c r="J18" s="75"/>
      <c r="K18" s="24"/>
      <c r="L18" s="33"/>
      <c r="M18" s="34"/>
      <c r="N18" s="35"/>
      <c r="O18" s="24"/>
      <c r="P18" s="33"/>
      <c r="Q18" s="34"/>
      <c r="R18" s="35"/>
      <c r="S18" s="24"/>
      <c r="T18" s="33"/>
      <c r="U18" s="34"/>
      <c r="V18" s="35"/>
      <c r="W18" s="24"/>
      <c r="X18" s="33"/>
      <c r="Y18" s="34"/>
      <c r="Z18" s="35"/>
      <c r="AA18" s="12"/>
      <c r="AB18" s="12"/>
    </row>
    <row r="19" spans="1:28" ht="21">
      <c r="A19" s="76"/>
      <c r="B19" s="25" t="s">
        <v>52</v>
      </c>
      <c r="C19" s="26"/>
      <c r="D19" s="27"/>
      <c r="E19" s="28"/>
      <c r="F19" s="29"/>
      <c r="G19" s="30"/>
      <c r="H19" s="28"/>
      <c r="I19" s="31"/>
      <c r="J19" s="75"/>
      <c r="K19" s="24"/>
      <c r="L19" s="33"/>
      <c r="M19" s="34"/>
      <c r="N19" s="35"/>
      <c r="O19" s="24"/>
      <c r="P19" s="33"/>
      <c r="Q19" s="34"/>
      <c r="R19" s="35"/>
      <c r="S19" s="24"/>
      <c r="T19" s="33"/>
      <c r="U19" s="34"/>
      <c r="V19" s="35"/>
      <c r="W19" s="24"/>
      <c r="X19" s="33"/>
      <c r="Y19" s="34"/>
      <c r="Z19" s="35"/>
      <c r="AA19" s="12"/>
      <c r="AB19" s="12"/>
    </row>
    <row r="20" spans="1:28" ht="21">
      <c r="A20" s="38">
        <v>3</v>
      </c>
      <c r="B20" s="25" t="s">
        <v>60</v>
      </c>
      <c r="C20" s="26">
        <f>D20+E20</f>
        <v>31</v>
      </c>
      <c r="D20" s="27">
        <v>30</v>
      </c>
      <c r="E20" s="28">
        <v>1</v>
      </c>
      <c r="F20" s="29">
        <f>G20+H20</f>
        <v>2</v>
      </c>
      <c r="G20" s="30">
        <v>1</v>
      </c>
      <c r="H20" s="28">
        <v>1</v>
      </c>
      <c r="I20" s="31" t="s">
        <v>26</v>
      </c>
      <c r="J20" s="75" t="s">
        <v>10</v>
      </c>
      <c r="K20" s="24"/>
      <c r="L20" s="33"/>
      <c r="M20" s="34">
        <v>30</v>
      </c>
      <c r="N20" s="35">
        <v>2</v>
      </c>
      <c r="O20" s="24"/>
      <c r="P20" s="33"/>
      <c r="Q20" s="34"/>
      <c r="R20" s="35"/>
      <c r="S20" s="24"/>
      <c r="T20" s="33"/>
      <c r="U20" s="34"/>
      <c r="V20" s="35"/>
      <c r="W20" s="24"/>
      <c r="X20" s="33"/>
      <c r="Y20" s="34"/>
      <c r="Z20" s="35"/>
      <c r="AA20" s="12"/>
      <c r="AB20" s="12"/>
    </row>
    <row r="21" spans="1:28" ht="21">
      <c r="A21" s="74"/>
      <c r="B21" s="25" t="s">
        <v>42</v>
      </c>
      <c r="C21" s="26"/>
      <c r="D21" s="27"/>
      <c r="E21" s="28"/>
      <c r="F21" s="29"/>
      <c r="G21" s="30"/>
      <c r="H21" s="28"/>
      <c r="I21" s="31"/>
      <c r="J21" s="75"/>
      <c r="K21" s="24"/>
      <c r="L21" s="33"/>
      <c r="M21" s="34"/>
      <c r="N21" s="35"/>
      <c r="O21" s="24"/>
      <c r="P21" s="33"/>
      <c r="Q21" s="34"/>
      <c r="R21" s="35"/>
      <c r="S21" s="24"/>
      <c r="T21" s="33"/>
      <c r="U21" s="34"/>
      <c r="V21" s="35"/>
      <c r="W21" s="24"/>
      <c r="X21" s="33"/>
      <c r="Y21" s="34"/>
      <c r="Z21" s="35"/>
      <c r="AA21" s="12"/>
      <c r="AB21" s="12"/>
    </row>
    <row r="22" spans="1:28" ht="21.75" thickBot="1">
      <c r="A22" s="74"/>
      <c r="B22" s="77" t="s">
        <v>41</v>
      </c>
      <c r="C22" s="40"/>
      <c r="D22" s="41"/>
      <c r="E22" s="42"/>
      <c r="F22" s="43"/>
      <c r="G22" s="44"/>
      <c r="H22" s="42"/>
      <c r="I22" s="45"/>
      <c r="J22" s="78"/>
      <c r="K22" s="38"/>
      <c r="L22" s="46"/>
      <c r="M22" s="47"/>
      <c r="N22" s="48"/>
      <c r="O22" s="38"/>
      <c r="P22" s="46"/>
      <c r="Q22" s="47"/>
      <c r="R22" s="48"/>
      <c r="S22" s="38"/>
      <c r="T22" s="46"/>
      <c r="U22" s="47"/>
      <c r="V22" s="48"/>
      <c r="W22" s="38"/>
      <c r="X22" s="46"/>
      <c r="Y22" s="47"/>
      <c r="Z22" s="48"/>
      <c r="AA22" s="12"/>
      <c r="AB22" s="12"/>
    </row>
    <row r="23" spans="1:28" ht="21.75" thickTop="1">
      <c r="A23" s="223" t="s">
        <v>19</v>
      </c>
      <c r="B23" s="224"/>
      <c r="C23" s="49">
        <f aca="true" t="shared" si="4" ref="C23:H23">SUM(C14:C22)</f>
        <v>78</v>
      </c>
      <c r="D23" s="50">
        <f t="shared" si="4"/>
        <v>75</v>
      </c>
      <c r="E23" s="51">
        <f t="shared" si="4"/>
        <v>3</v>
      </c>
      <c r="F23" s="52">
        <f t="shared" si="4"/>
        <v>5</v>
      </c>
      <c r="G23" s="53">
        <f t="shared" si="4"/>
        <v>2.5</v>
      </c>
      <c r="H23" s="51">
        <f t="shared" si="4"/>
        <v>2.5</v>
      </c>
      <c r="I23" s="54" t="s">
        <v>27</v>
      </c>
      <c r="J23" s="54" t="s">
        <v>27</v>
      </c>
      <c r="K23" s="49">
        <f aca="true" t="shared" si="5" ref="K23:Z23">SUM(K14:K22)</f>
        <v>45</v>
      </c>
      <c r="L23" s="53">
        <f t="shared" si="5"/>
        <v>3</v>
      </c>
      <c r="M23" s="53">
        <f t="shared" si="5"/>
        <v>30</v>
      </c>
      <c r="N23" s="79">
        <f t="shared" si="5"/>
        <v>2</v>
      </c>
      <c r="O23" s="49">
        <f t="shared" si="5"/>
        <v>0</v>
      </c>
      <c r="P23" s="53">
        <f t="shared" si="5"/>
        <v>0</v>
      </c>
      <c r="Q23" s="53">
        <f t="shared" si="5"/>
        <v>0</v>
      </c>
      <c r="R23" s="79">
        <f t="shared" si="5"/>
        <v>0</v>
      </c>
      <c r="S23" s="49">
        <f t="shared" si="5"/>
        <v>0</v>
      </c>
      <c r="T23" s="53">
        <f t="shared" si="5"/>
        <v>0</v>
      </c>
      <c r="U23" s="53">
        <f t="shared" si="5"/>
        <v>0</v>
      </c>
      <c r="V23" s="79">
        <f t="shared" si="5"/>
        <v>0</v>
      </c>
      <c r="W23" s="49">
        <f t="shared" si="5"/>
        <v>0</v>
      </c>
      <c r="X23" s="53">
        <f t="shared" si="5"/>
        <v>0</v>
      </c>
      <c r="Y23" s="53">
        <f t="shared" si="5"/>
        <v>0</v>
      </c>
      <c r="Z23" s="51">
        <f t="shared" si="5"/>
        <v>0</v>
      </c>
      <c r="AA23" s="12"/>
      <c r="AB23" s="12"/>
    </row>
    <row r="24" spans="1:28" ht="21.75" thickBot="1">
      <c r="A24" s="221" t="s">
        <v>28</v>
      </c>
      <c r="B24" s="222"/>
      <c r="C24" s="57">
        <f>C14+C17+C20</f>
        <v>78</v>
      </c>
      <c r="D24" s="80">
        <f>D14+D17+D20</f>
        <v>75</v>
      </c>
      <c r="E24" s="81">
        <f>E14+E17+E20</f>
        <v>3</v>
      </c>
      <c r="F24" s="82">
        <f>F14+F17+F20</f>
        <v>5</v>
      </c>
      <c r="G24" s="83">
        <f>G14+G17+G20</f>
        <v>2.5</v>
      </c>
      <c r="H24" s="81">
        <f>H14+H20</f>
        <v>2.5</v>
      </c>
      <c r="I24" s="59" t="s">
        <v>27</v>
      </c>
      <c r="J24" s="59" t="s">
        <v>27</v>
      </c>
      <c r="K24" s="57">
        <f>K14+K17+K20</f>
        <v>45</v>
      </c>
      <c r="L24" s="83">
        <f>L14+L17+L20</f>
        <v>3</v>
      </c>
      <c r="M24" s="83">
        <f aca="true" t="shared" si="6" ref="M24:Z24">M14+M20</f>
        <v>30</v>
      </c>
      <c r="N24" s="84">
        <f t="shared" si="6"/>
        <v>2</v>
      </c>
      <c r="O24" s="57">
        <f t="shared" si="6"/>
        <v>0</v>
      </c>
      <c r="P24" s="83">
        <f t="shared" si="6"/>
        <v>0</v>
      </c>
      <c r="Q24" s="83">
        <f t="shared" si="6"/>
        <v>0</v>
      </c>
      <c r="R24" s="84">
        <f t="shared" si="6"/>
        <v>0</v>
      </c>
      <c r="S24" s="57">
        <f t="shared" si="6"/>
        <v>0</v>
      </c>
      <c r="T24" s="83">
        <f t="shared" si="6"/>
        <v>0</v>
      </c>
      <c r="U24" s="83">
        <f t="shared" si="6"/>
        <v>0</v>
      </c>
      <c r="V24" s="84">
        <f t="shared" si="6"/>
        <v>0</v>
      </c>
      <c r="W24" s="57">
        <f t="shared" si="6"/>
        <v>0</v>
      </c>
      <c r="X24" s="83">
        <f t="shared" si="6"/>
        <v>0</v>
      </c>
      <c r="Y24" s="83">
        <f t="shared" si="6"/>
        <v>0</v>
      </c>
      <c r="Z24" s="81">
        <f t="shared" si="6"/>
        <v>0</v>
      </c>
      <c r="AA24" s="12"/>
      <c r="AB24" s="12"/>
    </row>
    <row r="25" spans="1:28" ht="21" customHeight="1" thickBot="1" thickTop="1">
      <c r="A25" s="228" t="s">
        <v>67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30"/>
      <c r="AA25" s="12"/>
      <c r="AB25" s="12"/>
    </row>
    <row r="26" spans="1:28" ht="61.5" thickTop="1">
      <c r="A26" s="70">
        <v>1</v>
      </c>
      <c r="B26" s="62" t="s">
        <v>90</v>
      </c>
      <c r="C26" s="63">
        <f>D26+E26</f>
        <v>31</v>
      </c>
      <c r="D26" s="64">
        <v>30</v>
      </c>
      <c r="E26" s="65">
        <v>1</v>
      </c>
      <c r="F26" s="66">
        <f>G26+H26</f>
        <v>2</v>
      </c>
      <c r="G26" s="67">
        <v>1</v>
      </c>
      <c r="H26" s="65">
        <v>1</v>
      </c>
      <c r="I26" s="68" t="s">
        <v>25</v>
      </c>
      <c r="J26" s="69" t="s">
        <v>13</v>
      </c>
      <c r="K26" s="70"/>
      <c r="L26" s="71"/>
      <c r="M26" s="72"/>
      <c r="N26" s="73"/>
      <c r="O26" s="70"/>
      <c r="P26" s="71"/>
      <c r="Q26" s="72">
        <v>30</v>
      </c>
      <c r="R26" s="73">
        <v>2</v>
      </c>
      <c r="S26" s="70"/>
      <c r="T26" s="71"/>
      <c r="U26" s="72"/>
      <c r="V26" s="73"/>
      <c r="W26" s="70"/>
      <c r="X26" s="71"/>
      <c r="Y26" s="72"/>
      <c r="Z26" s="73"/>
      <c r="AA26" s="12"/>
      <c r="AB26" s="12"/>
    </row>
    <row r="27" spans="1:28" ht="40.5">
      <c r="A27" s="24">
        <v>2</v>
      </c>
      <c r="B27" s="25" t="s">
        <v>53</v>
      </c>
      <c r="C27" s="26">
        <f>D27+E27</f>
        <v>32</v>
      </c>
      <c r="D27" s="27">
        <v>30</v>
      </c>
      <c r="E27" s="28">
        <v>2</v>
      </c>
      <c r="F27" s="29">
        <f>G27+H27</f>
        <v>3</v>
      </c>
      <c r="G27" s="30">
        <v>1</v>
      </c>
      <c r="H27" s="28">
        <v>2</v>
      </c>
      <c r="I27" s="31" t="s">
        <v>26</v>
      </c>
      <c r="J27" s="32" t="s">
        <v>10</v>
      </c>
      <c r="K27" s="24"/>
      <c r="L27" s="33"/>
      <c r="M27" s="34"/>
      <c r="N27" s="35"/>
      <c r="O27" s="24">
        <v>30</v>
      </c>
      <c r="P27" s="33">
        <v>3</v>
      </c>
      <c r="Q27" s="34"/>
      <c r="R27" s="35"/>
      <c r="S27" s="24"/>
      <c r="T27" s="33"/>
      <c r="U27" s="34"/>
      <c r="V27" s="35"/>
      <c r="W27" s="24"/>
      <c r="X27" s="33"/>
      <c r="Y27" s="34"/>
      <c r="Z27" s="35"/>
      <c r="AA27" s="12"/>
      <c r="AB27" s="12"/>
    </row>
    <row r="28" spans="1:28" ht="40.5">
      <c r="A28" s="38">
        <v>3</v>
      </c>
      <c r="B28" s="25" t="s">
        <v>63</v>
      </c>
      <c r="C28" s="26">
        <f>D28+E28</f>
        <v>31</v>
      </c>
      <c r="D28" s="27">
        <v>30</v>
      </c>
      <c r="E28" s="28">
        <v>1</v>
      </c>
      <c r="F28" s="29">
        <f>G28+H28</f>
        <v>2</v>
      </c>
      <c r="G28" s="30">
        <v>1</v>
      </c>
      <c r="H28" s="28">
        <v>1</v>
      </c>
      <c r="I28" s="31" t="s">
        <v>26</v>
      </c>
      <c r="J28" s="75" t="s">
        <v>10</v>
      </c>
      <c r="K28" s="24"/>
      <c r="L28" s="33"/>
      <c r="M28" s="34"/>
      <c r="N28" s="35"/>
      <c r="O28" s="24">
        <v>30</v>
      </c>
      <c r="P28" s="33">
        <v>2</v>
      </c>
      <c r="Q28" s="34"/>
      <c r="R28" s="35"/>
      <c r="S28" s="24"/>
      <c r="T28" s="33"/>
      <c r="U28" s="34"/>
      <c r="V28" s="35"/>
      <c r="W28" s="24"/>
      <c r="X28" s="33"/>
      <c r="Y28" s="34"/>
      <c r="Z28" s="35"/>
      <c r="AA28" s="12"/>
      <c r="AB28" s="12"/>
    </row>
    <row r="29" spans="1:28" ht="21">
      <c r="A29" s="74"/>
      <c r="B29" s="25" t="s">
        <v>54</v>
      </c>
      <c r="C29" s="26"/>
      <c r="D29" s="27"/>
      <c r="E29" s="28"/>
      <c r="F29" s="29"/>
      <c r="G29" s="30"/>
      <c r="H29" s="28"/>
      <c r="I29" s="31"/>
      <c r="J29" s="75"/>
      <c r="K29" s="24"/>
      <c r="L29" s="33"/>
      <c r="M29" s="34"/>
      <c r="N29" s="35"/>
      <c r="O29" s="24"/>
      <c r="P29" s="33"/>
      <c r="Q29" s="34"/>
      <c r="R29" s="35"/>
      <c r="S29" s="24"/>
      <c r="T29" s="33"/>
      <c r="U29" s="34"/>
      <c r="V29" s="35"/>
      <c r="W29" s="24"/>
      <c r="X29" s="33"/>
      <c r="Y29" s="34"/>
      <c r="Z29" s="35"/>
      <c r="AA29" s="12"/>
      <c r="AB29" s="12"/>
    </row>
    <row r="30" spans="1:28" ht="40.5">
      <c r="A30" s="74"/>
      <c r="B30" s="25" t="s">
        <v>43</v>
      </c>
      <c r="C30" s="26"/>
      <c r="D30" s="27"/>
      <c r="E30" s="28"/>
      <c r="F30" s="29"/>
      <c r="G30" s="30"/>
      <c r="H30" s="28"/>
      <c r="I30" s="31"/>
      <c r="J30" s="75"/>
      <c r="K30" s="24"/>
      <c r="L30" s="33"/>
      <c r="M30" s="34"/>
      <c r="N30" s="35"/>
      <c r="O30" s="24"/>
      <c r="P30" s="33"/>
      <c r="Q30" s="34"/>
      <c r="R30" s="35"/>
      <c r="S30" s="24"/>
      <c r="T30" s="33"/>
      <c r="U30" s="34"/>
      <c r="V30" s="35"/>
      <c r="W30" s="24"/>
      <c r="X30" s="33"/>
      <c r="Y30" s="34"/>
      <c r="Z30" s="35"/>
      <c r="AA30" s="12"/>
      <c r="AB30" s="12"/>
    </row>
    <row r="31" spans="1:28" ht="21.75" thickBot="1">
      <c r="A31" s="74"/>
      <c r="B31" s="77" t="s">
        <v>44</v>
      </c>
      <c r="C31" s="40"/>
      <c r="D31" s="41"/>
      <c r="E31" s="42"/>
      <c r="F31" s="43"/>
      <c r="G31" s="44"/>
      <c r="H31" s="42"/>
      <c r="I31" s="45"/>
      <c r="J31" s="78"/>
      <c r="K31" s="38"/>
      <c r="L31" s="46"/>
      <c r="M31" s="47"/>
      <c r="N31" s="48"/>
      <c r="O31" s="38"/>
      <c r="P31" s="46"/>
      <c r="Q31" s="47"/>
      <c r="R31" s="48"/>
      <c r="S31" s="38"/>
      <c r="T31" s="46"/>
      <c r="U31" s="47"/>
      <c r="V31" s="48"/>
      <c r="W31" s="38"/>
      <c r="X31" s="46"/>
      <c r="Y31" s="47"/>
      <c r="Z31" s="48"/>
      <c r="AA31" s="12"/>
      <c r="AB31" s="12"/>
    </row>
    <row r="32" spans="1:28" s="11" customFormat="1" ht="21.75" thickTop="1">
      <c r="A32" s="223" t="s">
        <v>19</v>
      </c>
      <c r="B32" s="224"/>
      <c r="C32" s="49">
        <f aca="true" t="shared" si="7" ref="C32:H32">SUM(C26:C31)</f>
        <v>94</v>
      </c>
      <c r="D32" s="50">
        <f t="shared" si="7"/>
        <v>90</v>
      </c>
      <c r="E32" s="51">
        <f t="shared" si="7"/>
        <v>4</v>
      </c>
      <c r="F32" s="52">
        <f t="shared" si="7"/>
        <v>7</v>
      </c>
      <c r="G32" s="53">
        <f t="shared" si="7"/>
        <v>3</v>
      </c>
      <c r="H32" s="51">
        <f t="shared" si="7"/>
        <v>4</v>
      </c>
      <c r="I32" s="54" t="s">
        <v>27</v>
      </c>
      <c r="J32" s="54" t="s">
        <v>27</v>
      </c>
      <c r="K32" s="49">
        <f aca="true" t="shared" si="8" ref="K32:Z32">SUM(K26:K31)</f>
        <v>0</v>
      </c>
      <c r="L32" s="53">
        <f t="shared" si="8"/>
        <v>0</v>
      </c>
      <c r="M32" s="53">
        <f t="shared" si="8"/>
        <v>0</v>
      </c>
      <c r="N32" s="79">
        <f t="shared" si="8"/>
        <v>0</v>
      </c>
      <c r="O32" s="49">
        <f t="shared" si="8"/>
        <v>60</v>
      </c>
      <c r="P32" s="53">
        <f t="shared" si="8"/>
        <v>5</v>
      </c>
      <c r="Q32" s="53">
        <f t="shared" si="8"/>
        <v>30</v>
      </c>
      <c r="R32" s="79">
        <f t="shared" si="8"/>
        <v>2</v>
      </c>
      <c r="S32" s="49">
        <f t="shared" si="8"/>
        <v>0</v>
      </c>
      <c r="T32" s="53">
        <f t="shared" si="8"/>
        <v>0</v>
      </c>
      <c r="U32" s="53">
        <f t="shared" si="8"/>
        <v>0</v>
      </c>
      <c r="V32" s="79">
        <f t="shared" si="8"/>
        <v>0</v>
      </c>
      <c r="W32" s="49">
        <f t="shared" si="8"/>
        <v>0</v>
      </c>
      <c r="X32" s="53">
        <f t="shared" si="8"/>
        <v>0</v>
      </c>
      <c r="Y32" s="53">
        <f t="shared" si="8"/>
        <v>0</v>
      </c>
      <c r="Z32" s="51">
        <f t="shared" si="8"/>
        <v>0</v>
      </c>
      <c r="AA32" s="15"/>
      <c r="AB32" s="15"/>
    </row>
    <row r="33" spans="1:28" s="11" customFormat="1" ht="21.75" thickBot="1">
      <c r="A33" s="221" t="s">
        <v>28</v>
      </c>
      <c r="B33" s="222"/>
      <c r="C33" s="57">
        <f>C27+C28</f>
        <v>63</v>
      </c>
      <c r="D33" s="80">
        <f>D27+D28</f>
        <v>60</v>
      </c>
      <c r="E33" s="81">
        <f>E28</f>
        <v>1</v>
      </c>
      <c r="F33" s="58">
        <f>F28+F27</f>
        <v>5</v>
      </c>
      <c r="G33" s="83">
        <f>G28+G27</f>
        <v>2</v>
      </c>
      <c r="H33" s="81">
        <f>H28+H27</f>
        <v>3</v>
      </c>
      <c r="I33" s="59" t="s">
        <v>27</v>
      </c>
      <c r="J33" s="59" t="s">
        <v>27</v>
      </c>
      <c r="K33" s="57">
        <f aca="true" t="shared" si="9" ref="K33:Z33">K28</f>
        <v>0</v>
      </c>
      <c r="L33" s="83">
        <f t="shared" si="9"/>
        <v>0</v>
      </c>
      <c r="M33" s="83">
        <f t="shared" si="9"/>
        <v>0</v>
      </c>
      <c r="N33" s="84">
        <f t="shared" si="9"/>
        <v>0</v>
      </c>
      <c r="O33" s="57">
        <f>O27+O28</f>
        <v>60</v>
      </c>
      <c r="P33" s="57">
        <f>P27+P28</f>
        <v>5</v>
      </c>
      <c r="Q33" s="83">
        <f t="shared" si="9"/>
        <v>0</v>
      </c>
      <c r="R33" s="84">
        <f t="shared" si="9"/>
        <v>0</v>
      </c>
      <c r="S33" s="57">
        <f t="shared" si="9"/>
        <v>0</v>
      </c>
      <c r="T33" s="83">
        <f t="shared" si="9"/>
        <v>0</v>
      </c>
      <c r="U33" s="83">
        <f t="shared" si="9"/>
        <v>0</v>
      </c>
      <c r="V33" s="84">
        <f t="shared" si="9"/>
        <v>0</v>
      </c>
      <c r="W33" s="57">
        <f t="shared" si="9"/>
        <v>0</v>
      </c>
      <c r="X33" s="83">
        <f t="shared" si="9"/>
        <v>0</v>
      </c>
      <c r="Y33" s="83">
        <f t="shared" si="9"/>
        <v>0</v>
      </c>
      <c r="Z33" s="81">
        <f t="shared" si="9"/>
        <v>0</v>
      </c>
      <c r="AA33" s="15"/>
      <c r="AB33" s="15"/>
    </row>
    <row r="34" spans="1:28" ht="21" customHeight="1" thickBot="1" thickTop="1">
      <c r="A34" s="212" t="s">
        <v>57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  <c r="AA34" s="12"/>
      <c r="AB34" s="12"/>
    </row>
    <row r="35" spans="1:28" ht="21.75" thickTop="1">
      <c r="A35" s="76">
        <v>1</v>
      </c>
      <c r="B35" s="85" t="s">
        <v>55</v>
      </c>
      <c r="C35" s="86">
        <f>D35+E35</f>
        <v>15</v>
      </c>
      <c r="D35" s="87">
        <v>15</v>
      </c>
      <c r="E35" s="88">
        <v>0</v>
      </c>
      <c r="F35" s="89">
        <f>G35+H35</f>
        <v>0.5</v>
      </c>
      <c r="G35" s="90">
        <v>0.5</v>
      </c>
      <c r="H35" s="88">
        <v>0</v>
      </c>
      <c r="I35" s="91" t="s">
        <v>25</v>
      </c>
      <c r="J35" s="92" t="s">
        <v>10</v>
      </c>
      <c r="K35" s="93"/>
      <c r="L35" s="94"/>
      <c r="M35" s="95"/>
      <c r="N35" s="96"/>
      <c r="O35" s="93"/>
      <c r="P35" s="94"/>
      <c r="Q35" s="95"/>
      <c r="R35" s="96"/>
      <c r="S35" s="93">
        <v>15</v>
      </c>
      <c r="T35" s="94">
        <v>0.5</v>
      </c>
      <c r="U35" s="95"/>
      <c r="V35" s="96"/>
      <c r="W35" s="93"/>
      <c r="X35" s="94"/>
      <c r="Y35" s="95"/>
      <c r="Z35" s="96"/>
      <c r="AA35" s="12"/>
      <c r="AB35" s="12"/>
    </row>
    <row r="36" spans="1:28" ht="40.5">
      <c r="A36" s="24">
        <v>2</v>
      </c>
      <c r="B36" s="25" t="s">
        <v>20</v>
      </c>
      <c r="C36" s="26">
        <f>D36+E36</f>
        <v>100</v>
      </c>
      <c r="D36" s="27">
        <v>90</v>
      </c>
      <c r="E36" s="28">
        <v>10</v>
      </c>
      <c r="F36" s="29">
        <f>G36+H36</f>
        <v>5</v>
      </c>
      <c r="G36" s="30">
        <v>4</v>
      </c>
      <c r="H36" s="28">
        <v>1</v>
      </c>
      <c r="I36" s="31" t="s">
        <v>25</v>
      </c>
      <c r="J36" s="75" t="s">
        <v>66</v>
      </c>
      <c r="K36" s="97"/>
      <c r="L36" s="98"/>
      <c r="M36" s="99">
        <v>27</v>
      </c>
      <c r="N36" s="35">
        <v>1.5</v>
      </c>
      <c r="O36" s="97">
        <v>27</v>
      </c>
      <c r="P36" s="98">
        <v>1.5</v>
      </c>
      <c r="Q36" s="99">
        <v>18</v>
      </c>
      <c r="R36" s="139">
        <v>1</v>
      </c>
      <c r="S36" s="97">
        <v>18</v>
      </c>
      <c r="T36" s="138">
        <v>1</v>
      </c>
      <c r="U36" s="99"/>
      <c r="V36" s="35"/>
      <c r="W36" s="97"/>
      <c r="X36" s="98"/>
      <c r="Y36" s="99"/>
      <c r="Z36" s="35"/>
      <c r="AA36" s="12"/>
      <c r="AB36" s="12"/>
    </row>
    <row r="37" spans="1:28" ht="40.5">
      <c r="A37" s="38" t="s">
        <v>80</v>
      </c>
      <c r="B37" s="133" t="s">
        <v>70</v>
      </c>
      <c r="C37" s="40">
        <v>10</v>
      </c>
      <c r="D37" s="41">
        <v>9</v>
      </c>
      <c r="E37" s="42">
        <v>1</v>
      </c>
      <c r="F37" s="43">
        <v>0.5</v>
      </c>
      <c r="G37" s="44">
        <v>0.4</v>
      </c>
      <c r="H37" s="42">
        <v>0.1</v>
      </c>
      <c r="I37" s="45" t="s">
        <v>25</v>
      </c>
      <c r="J37" s="78" t="s">
        <v>9</v>
      </c>
      <c r="K37" s="134"/>
      <c r="L37" s="135"/>
      <c r="M37" s="136">
        <v>9</v>
      </c>
      <c r="N37" s="137">
        <v>0.5</v>
      </c>
      <c r="O37" s="134"/>
      <c r="P37" s="135"/>
      <c r="Q37" s="136"/>
      <c r="R37" s="137"/>
      <c r="S37" s="134"/>
      <c r="T37" s="135"/>
      <c r="U37" s="136"/>
      <c r="V37" s="137"/>
      <c r="W37" s="134"/>
      <c r="X37" s="135"/>
      <c r="Y37" s="136"/>
      <c r="Z37" s="137"/>
      <c r="AA37" s="12"/>
      <c r="AB37" s="12"/>
    </row>
    <row r="38" spans="1:28" ht="40.5">
      <c r="A38" s="38" t="s">
        <v>81</v>
      </c>
      <c r="B38" s="77" t="s">
        <v>71</v>
      </c>
      <c r="C38" s="40">
        <v>10</v>
      </c>
      <c r="D38" s="41">
        <v>9</v>
      </c>
      <c r="E38" s="42">
        <v>1</v>
      </c>
      <c r="F38" s="43">
        <v>0.5</v>
      </c>
      <c r="G38" s="44">
        <v>0.4</v>
      </c>
      <c r="H38" s="42">
        <v>0.1</v>
      </c>
      <c r="I38" s="45" t="s">
        <v>25</v>
      </c>
      <c r="J38" s="78" t="s">
        <v>9</v>
      </c>
      <c r="K38" s="134"/>
      <c r="L38" s="135"/>
      <c r="M38" s="136">
        <v>9</v>
      </c>
      <c r="N38" s="137">
        <v>0.5</v>
      </c>
      <c r="O38" s="134"/>
      <c r="P38" s="135"/>
      <c r="Q38" s="136"/>
      <c r="R38" s="137"/>
      <c r="S38" s="134"/>
      <c r="T38" s="135"/>
      <c r="U38" s="136"/>
      <c r="V38" s="137"/>
      <c r="W38" s="134"/>
      <c r="X38" s="135"/>
      <c r="Y38" s="136"/>
      <c r="Z38" s="137"/>
      <c r="AA38" s="12"/>
      <c r="AB38" s="12"/>
    </row>
    <row r="39" spans="1:28" ht="40.5">
      <c r="A39" s="38" t="s">
        <v>82</v>
      </c>
      <c r="B39" s="77" t="s">
        <v>72</v>
      </c>
      <c r="C39" s="40">
        <v>10</v>
      </c>
      <c r="D39" s="41">
        <v>9</v>
      </c>
      <c r="E39" s="42">
        <v>1</v>
      </c>
      <c r="F39" s="43">
        <v>0.5</v>
      </c>
      <c r="G39" s="44">
        <v>0.4</v>
      </c>
      <c r="H39" s="42">
        <v>0.1</v>
      </c>
      <c r="I39" s="45" t="s">
        <v>25</v>
      </c>
      <c r="J39" s="78" t="s">
        <v>9</v>
      </c>
      <c r="K39" s="134"/>
      <c r="L39" s="135"/>
      <c r="M39" s="136">
        <v>9</v>
      </c>
      <c r="N39" s="137">
        <v>0.5</v>
      </c>
      <c r="O39" s="134"/>
      <c r="P39" s="135"/>
      <c r="Q39" s="136"/>
      <c r="R39" s="137"/>
      <c r="S39" s="134"/>
      <c r="T39" s="135"/>
      <c r="U39" s="136"/>
      <c r="V39" s="137"/>
      <c r="W39" s="134"/>
      <c r="X39" s="135"/>
      <c r="Y39" s="136"/>
      <c r="Z39" s="137"/>
      <c r="AA39" s="12"/>
      <c r="AB39" s="12"/>
    </row>
    <row r="40" spans="1:28" ht="40.5">
      <c r="A40" s="38" t="s">
        <v>83</v>
      </c>
      <c r="B40" s="77" t="s">
        <v>73</v>
      </c>
      <c r="C40" s="40">
        <v>10</v>
      </c>
      <c r="D40" s="41">
        <v>9</v>
      </c>
      <c r="E40" s="42">
        <v>1</v>
      </c>
      <c r="F40" s="43">
        <v>0.5</v>
      </c>
      <c r="G40" s="44">
        <v>0.4</v>
      </c>
      <c r="H40" s="42">
        <v>0.1</v>
      </c>
      <c r="I40" s="45" t="s">
        <v>25</v>
      </c>
      <c r="J40" s="78" t="s">
        <v>9</v>
      </c>
      <c r="K40" s="134"/>
      <c r="L40" s="135"/>
      <c r="M40" s="136"/>
      <c r="N40" s="137"/>
      <c r="O40" s="134">
        <v>9</v>
      </c>
      <c r="P40" s="135">
        <v>0.5</v>
      </c>
      <c r="Q40" s="136"/>
      <c r="R40" s="137"/>
      <c r="S40" s="134"/>
      <c r="T40" s="135"/>
      <c r="U40" s="136"/>
      <c r="V40" s="137"/>
      <c r="W40" s="134"/>
      <c r="X40" s="135"/>
      <c r="Y40" s="136"/>
      <c r="Z40" s="137"/>
      <c r="AA40" s="12"/>
      <c r="AB40" s="12"/>
    </row>
    <row r="41" spans="1:28" ht="40.5">
      <c r="A41" s="38" t="s">
        <v>84</v>
      </c>
      <c r="B41" s="77" t="s">
        <v>74</v>
      </c>
      <c r="C41" s="40">
        <v>10</v>
      </c>
      <c r="D41" s="41">
        <v>9</v>
      </c>
      <c r="E41" s="42">
        <v>1</v>
      </c>
      <c r="F41" s="43">
        <v>0.5</v>
      </c>
      <c r="G41" s="44">
        <v>0.4</v>
      </c>
      <c r="H41" s="42">
        <v>0.1</v>
      </c>
      <c r="I41" s="45" t="s">
        <v>25</v>
      </c>
      <c r="J41" s="78" t="s">
        <v>9</v>
      </c>
      <c r="K41" s="134"/>
      <c r="L41" s="135"/>
      <c r="M41" s="136"/>
      <c r="N41" s="137"/>
      <c r="O41" s="134"/>
      <c r="P41" s="135"/>
      <c r="Q41" s="136">
        <v>9</v>
      </c>
      <c r="R41" s="137">
        <v>0.5</v>
      </c>
      <c r="S41" s="134"/>
      <c r="T41" s="135"/>
      <c r="U41" s="136"/>
      <c r="V41" s="137"/>
      <c r="W41" s="134"/>
      <c r="X41" s="135"/>
      <c r="Y41" s="136"/>
      <c r="Z41" s="137"/>
      <c r="AA41" s="12"/>
      <c r="AB41" s="12"/>
    </row>
    <row r="42" spans="1:28" ht="40.5">
      <c r="A42" s="38" t="s">
        <v>85</v>
      </c>
      <c r="B42" s="77" t="s">
        <v>75</v>
      </c>
      <c r="C42" s="40">
        <v>10</v>
      </c>
      <c r="D42" s="41">
        <v>9</v>
      </c>
      <c r="E42" s="42">
        <v>1</v>
      </c>
      <c r="F42" s="43">
        <v>0.5</v>
      </c>
      <c r="G42" s="44">
        <v>0.4</v>
      </c>
      <c r="H42" s="42">
        <v>0.1</v>
      </c>
      <c r="I42" s="45" t="s">
        <v>25</v>
      </c>
      <c r="J42" s="78" t="s">
        <v>9</v>
      </c>
      <c r="K42" s="134"/>
      <c r="L42" s="135"/>
      <c r="M42" s="136"/>
      <c r="N42" s="137"/>
      <c r="O42" s="134"/>
      <c r="P42" s="135"/>
      <c r="Q42" s="136">
        <v>9</v>
      </c>
      <c r="R42" s="137">
        <v>0.5</v>
      </c>
      <c r="S42" s="134"/>
      <c r="T42" s="135"/>
      <c r="U42" s="136"/>
      <c r="V42" s="137"/>
      <c r="W42" s="134"/>
      <c r="X42" s="135"/>
      <c r="Y42" s="136"/>
      <c r="Z42" s="137"/>
      <c r="AA42" s="12"/>
      <c r="AB42" s="12"/>
    </row>
    <row r="43" spans="1:28" ht="40.5">
      <c r="A43" s="38" t="s">
        <v>86</v>
      </c>
      <c r="B43" s="77" t="s">
        <v>76</v>
      </c>
      <c r="C43" s="40">
        <v>10</v>
      </c>
      <c r="D43" s="41">
        <v>9</v>
      </c>
      <c r="E43" s="42">
        <v>1</v>
      </c>
      <c r="F43" s="43">
        <v>0.5</v>
      </c>
      <c r="G43" s="44">
        <v>0.4</v>
      </c>
      <c r="H43" s="42">
        <v>0.1</v>
      </c>
      <c r="I43" s="45" t="s">
        <v>25</v>
      </c>
      <c r="J43" s="78" t="s">
        <v>9</v>
      </c>
      <c r="K43" s="134"/>
      <c r="L43" s="135"/>
      <c r="M43" s="136"/>
      <c r="N43" s="137"/>
      <c r="O43" s="134">
        <v>9</v>
      </c>
      <c r="P43" s="135">
        <v>0.5</v>
      </c>
      <c r="Q43" s="136"/>
      <c r="R43" s="137"/>
      <c r="S43" s="134"/>
      <c r="T43" s="135"/>
      <c r="U43" s="136"/>
      <c r="V43" s="137"/>
      <c r="W43" s="134"/>
      <c r="X43" s="135"/>
      <c r="Y43" s="136"/>
      <c r="Z43" s="137"/>
      <c r="AA43" s="12"/>
      <c r="AB43" s="12"/>
    </row>
    <row r="44" spans="1:28" ht="40.5">
      <c r="A44" s="38" t="s">
        <v>87</v>
      </c>
      <c r="B44" s="77" t="s">
        <v>77</v>
      </c>
      <c r="C44" s="40">
        <v>10</v>
      </c>
      <c r="D44" s="41">
        <v>9</v>
      </c>
      <c r="E44" s="42">
        <v>1</v>
      </c>
      <c r="F44" s="43">
        <v>0.5</v>
      </c>
      <c r="G44" s="44">
        <v>0.4</v>
      </c>
      <c r="H44" s="42">
        <v>0.1</v>
      </c>
      <c r="I44" s="45" t="s">
        <v>25</v>
      </c>
      <c r="J44" s="78" t="s">
        <v>9</v>
      </c>
      <c r="K44" s="134"/>
      <c r="L44" s="135"/>
      <c r="M44" s="136"/>
      <c r="N44" s="137"/>
      <c r="O44" s="134">
        <v>9</v>
      </c>
      <c r="P44" s="135">
        <v>0.5</v>
      </c>
      <c r="Q44" s="136"/>
      <c r="R44" s="137"/>
      <c r="S44" s="134"/>
      <c r="T44" s="135"/>
      <c r="U44" s="136"/>
      <c r="V44" s="137"/>
      <c r="W44" s="134"/>
      <c r="X44" s="135"/>
      <c r="Y44" s="136"/>
      <c r="Z44" s="137"/>
      <c r="AA44" s="12"/>
      <c r="AB44" s="12"/>
    </row>
    <row r="45" spans="1:28" ht="40.5">
      <c r="A45" s="38" t="s">
        <v>88</v>
      </c>
      <c r="B45" s="77" t="s">
        <v>78</v>
      </c>
      <c r="C45" s="40">
        <v>10</v>
      </c>
      <c r="D45" s="41">
        <v>9</v>
      </c>
      <c r="E45" s="42">
        <v>1</v>
      </c>
      <c r="F45" s="43">
        <v>0.5</v>
      </c>
      <c r="G45" s="44">
        <v>0.4</v>
      </c>
      <c r="H45" s="42">
        <v>0.1</v>
      </c>
      <c r="I45" s="45" t="s">
        <v>25</v>
      </c>
      <c r="J45" s="78" t="s">
        <v>9</v>
      </c>
      <c r="K45" s="134"/>
      <c r="L45" s="135"/>
      <c r="M45" s="136"/>
      <c r="N45" s="137"/>
      <c r="O45" s="134"/>
      <c r="P45" s="135"/>
      <c r="Q45" s="136"/>
      <c r="R45" s="137"/>
      <c r="S45" s="134">
        <v>9</v>
      </c>
      <c r="T45" s="135">
        <v>0.5</v>
      </c>
      <c r="U45" s="136"/>
      <c r="V45" s="137"/>
      <c r="W45" s="134"/>
      <c r="X45" s="135"/>
      <c r="Y45" s="136"/>
      <c r="Z45" s="137"/>
      <c r="AA45" s="12"/>
      <c r="AB45" s="12"/>
    </row>
    <row r="46" spans="1:28" ht="40.5">
      <c r="A46" s="38" t="s">
        <v>89</v>
      </c>
      <c r="B46" s="77" t="s">
        <v>79</v>
      </c>
      <c r="C46" s="40">
        <v>10</v>
      </c>
      <c r="D46" s="41">
        <v>9</v>
      </c>
      <c r="E46" s="42">
        <v>1</v>
      </c>
      <c r="F46" s="43">
        <v>0.5</v>
      </c>
      <c r="G46" s="44">
        <v>0.4</v>
      </c>
      <c r="H46" s="42">
        <v>0.1</v>
      </c>
      <c r="I46" s="45" t="s">
        <v>25</v>
      </c>
      <c r="J46" s="78" t="s">
        <v>9</v>
      </c>
      <c r="K46" s="134"/>
      <c r="L46" s="135"/>
      <c r="M46" s="136"/>
      <c r="N46" s="137"/>
      <c r="O46" s="134"/>
      <c r="P46" s="135"/>
      <c r="Q46" s="136"/>
      <c r="R46" s="137"/>
      <c r="S46" s="134"/>
      <c r="T46" s="135"/>
      <c r="U46" s="134">
        <v>9</v>
      </c>
      <c r="V46" s="135">
        <v>0.5</v>
      </c>
      <c r="W46" s="134"/>
      <c r="X46" s="135"/>
      <c r="Y46" s="136"/>
      <c r="Z46" s="137"/>
      <c r="AA46" s="12"/>
      <c r="AB46" s="12"/>
    </row>
    <row r="47" spans="1:28" ht="21.75" thickBot="1">
      <c r="A47" s="100">
        <v>3</v>
      </c>
      <c r="B47" s="39" t="s">
        <v>15</v>
      </c>
      <c r="C47" s="40">
        <f>D47+E47</f>
        <v>68</v>
      </c>
      <c r="D47" s="101">
        <v>60</v>
      </c>
      <c r="E47" s="102">
        <v>8</v>
      </c>
      <c r="F47" s="103">
        <f>G47+H47</f>
        <v>4</v>
      </c>
      <c r="G47" s="104">
        <v>2</v>
      </c>
      <c r="H47" s="102">
        <v>2</v>
      </c>
      <c r="I47" s="105" t="s">
        <v>25</v>
      </c>
      <c r="J47" s="106" t="s">
        <v>10</v>
      </c>
      <c r="K47" s="107"/>
      <c r="L47" s="108"/>
      <c r="M47" s="109">
        <v>15</v>
      </c>
      <c r="N47" s="110">
        <v>1</v>
      </c>
      <c r="O47" s="111"/>
      <c r="P47" s="112"/>
      <c r="Q47" s="113">
        <v>15</v>
      </c>
      <c r="R47" s="110">
        <v>1</v>
      </c>
      <c r="S47" s="111"/>
      <c r="T47" s="112"/>
      <c r="U47" s="113">
        <v>15</v>
      </c>
      <c r="V47" s="110">
        <v>1</v>
      </c>
      <c r="W47" s="111">
        <v>15</v>
      </c>
      <c r="X47" s="112">
        <v>1</v>
      </c>
      <c r="Y47" s="113"/>
      <c r="Z47" s="114"/>
      <c r="AA47" s="12"/>
      <c r="AB47" s="12"/>
    </row>
    <row r="48" spans="1:28" ht="21.75" thickTop="1">
      <c r="A48" s="231" t="s">
        <v>19</v>
      </c>
      <c r="B48" s="232"/>
      <c r="C48" s="115">
        <f aca="true" t="shared" si="10" ref="C48:H48">SUM(C35:C47)</f>
        <v>283</v>
      </c>
      <c r="D48" s="116">
        <f t="shared" si="10"/>
        <v>255</v>
      </c>
      <c r="E48" s="117">
        <f t="shared" si="10"/>
        <v>28</v>
      </c>
      <c r="F48" s="118">
        <f t="shared" si="10"/>
        <v>14.5</v>
      </c>
      <c r="G48" s="119">
        <f t="shared" si="10"/>
        <v>10.500000000000004</v>
      </c>
      <c r="H48" s="117">
        <f t="shared" si="10"/>
        <v>4.000000000000001</v>
      </c>
      <c r="I48" s="54" t="s">
        <v>27</v>
      </c>
      <c r="J48" s="54" t="s">
        <v>27</v>
      </c>
      <c r="K48" s="115">
        <f aca="true" t="shared" si="11" ref="K48:Z48">SUM(K35:K47)</f>
        <v>0</v>
      </c>
      <c r="L48" s="119">
        <f t="shared" si="11"/>
        <v>0</v>
      </c>
      <c r="M48" s="119">
        <f t="shared" si="11"/>
        <v>69</v>
      </c>
      <c r="N48" s="120">
        <f t="shared" si="11"/>
        <v>4</v>
      </c>
      <c r="O48" s="115">
        <f t="shared" si="11"/>
        <v>54</v>
      </c>
      <c r="P48" s="119">
        <f t="shared" si="11"/>
        <v>3</v>
      </c>
      <c r="Q48" s="119">
        <f t="shared" si="11"/>
        <v>51</v>
      </c>
      <c r="R48" s="120">
        <f t="shared" si="11"/>
        <v>3</v>
      </c>
      <c r="S48" s="115">
        <f t="shared" si="11"/>
        <v>42</v>
      </c>
      <c r="T48" s="119">
        <f t="shared" si="11"/>
        <v>2</v>
      </c>
      <c r="U48" s="119">
        <f t="shared" si="11"/>
        <v>24</v>
      </c>
      <c r="V48" s="120">
        <f t="shared" si="11"/>
        <v>1.5</v>
      </c>
      <c r="W48" s="115">
        <f t="shared" si="11"/>
        <v>15</v>
      </c>
      <c r="X48" s="119">
        <f t="shared" si="11"/>
        <v>1</v>
      </c>
      <c r="Y48" s="119">
        <f t="shared" si="11"/>
        <v>0</v>
      </c>
      <c r="Z48" s="117">
        <f t="shared" si="11"/>
        <v>0</v>
      </c>
      <c r="AA48" s="12"/>
      <c r="AB48" s="12"/>
    </row>
    <row r="49" spans="1:28" ht="21.75" thickBot="1">
      <c r="A49" s="221" t="s">
        <v>28</v>
      </c>
      <c r="B49" s="222"/>
      <c r="C49" s="121">
        <f>0</f>
        <v>0</v>
      </c>
      <c r="D49" s="122">
        <f>0</f>
        <v>0</v>
      </c>
      <c r="E49" s="123">
        <f>0</f>
        <v>0</v>
      </c>
      <c r="F49" s="124">
        <f>0</f>
        <v>0</v>
      </c>
      <c r="G49" s="125">
        <f>0</f>
        <v>0</v>
      </c>
      <c r="H49" s="123">
        <f>0</f>
        <v>0</v>
      </c>
      <c r="I49" s="59" t="s">
        <v>27</v>
      </c>
      <c r="J49" s="59" t="s">
        <v>27</v>
      </c>
      <c r="K49" s="121">
        <f>0</f>
        <v>0</v>
      </c>
      <c r="L49" s="125">
        <f>0</f>
        <v>0</v>
      </c>
      <c r="M49" s="125">
        <f>0</f>
        <v>0</v>
      </c>
      <c r="N49" s="123">
        <f>0</f>
        <v>0</v>
      </c>
      <c r="O49" s="121">
        <f>0</f>
        <v>0</v>
      </c>
      <c r="P49" s="125">
        <f>0</f>
        <v>0</v>
      </c>
      <c r="Q49" s="125">
        <f>0</f>
        <v>0</v>
      </c>
      <c r="R49" s="123">
        <f>0</f>
        <v>0</v>
      </c>
      <c r="S49" s="121">
        <f>0</f>
        <v>0</v>
      </c>
      <c r="T49" s="125">
        <f>0</f>
        <v>0</v>
      </c>
      <c r="U49" s="125">
        <f>0</f>
        <v>0</v>
      </c>
      <c r="V49" s="123">
        <f>0</f>
        <v>0</v>
      </c>
      <c r="W49" s="121">
        <f>0</f>
        <v>0</v>
      </c>
      <c r="X49" s="125">
        <f>0</f>
        <v>0</v>
      </c>
      <c r="Y49" s="125">
        <f>0</f>
        <v>0</v>
      </c>
      <c r="Z49" s="123">
        <f>0</f>
        <v>0</v>
      </c>
      <c r="AA49" s="12"/>
      <c r="AB49" s="12"/>
    </row>
    <row r="50" spans="1:28" ht="21.75" customHeight="1" thickBot="1" thickTop="1">
      <c r="A50" s="215" t="s">
        <v>62</v>
      </c>
      <c r="B50" s="216"/>
      <c r="C50" s="217"/>
      <c r="D50" s="217"/>
      <c r="E50" s="216"/>
      <c r="F50" s="217"/>
      <c r="G50" s="217"/>
      <c r="H50" s="217"/>
      <c r="I50" s="216"/>
      <c r="J50" s="217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8"/>
      <c r="AA50" s="12"/>
      <c r="AB50" s="12"/>
    </row>
    <row r="51" spans="1:28" ht="21" thickBot="1" thickTop="1">
      <c r="A51" s="140"/>
      <c r="B51" s="283" t="s">
        <v>21</v>
      </c>
      <c r="C51" s="286">
        <f>D51+E51</f>
        <v>360</v>
      </c>
      <c r="D51" s="289">
        <v>0</v>
      </c>
      <c r="E51" s="292">
        <v>360</v>
      </c>
      <c r="F51" s="271">
        <f>G51+H51</f>
        <v>12</v>
      </c>
      <c r="G51" s="274">
        <v>4</v>
      </c>
      <c r="H51" s="277">
        <v>8</v>
      </c>
      <c r="I51" s="280" t="s">
        <v>25</v>
      </c>
      <c r="J51" s="295" t="s">
        <v>92</v>
      </c>
      <c r="K51" s="298" t="s">
        <v>3</v>
      </c>
      <c r="L51" s="299"/>
      <c r="M51" s="299"/>
      <c r="N51" s="300"/>
      <c r="O51" s="299" t="s">
        <v>6</v>
      </c>
      <c r="P51" s="299"/>
      <c r="Q51" s="299"/>
      <c r="R51" s="299"/>
      <c r="S51" s="301" t="s">
        <v>7</v>
      </c>
      <c r="T51" s="299"/>
      <c r="U51" s="299"/>
      <c r="V51" s="299"/>
      <c r="W51" s="301" t="s">
        <v>8</v>
      </c>
      <c r="X51" s="299"/>
      <c r="Y51" s="299"/>
      <c r="Z51" s="300"/>
      <c r="AA51" s="12"/>
      <c r="AB51" s="12"/>
    </row>
    <row r="52" spans="1:28" ht="22.5" customHeight="1" thickBot="1">
      <c r="A52" s="140"/>
      <c r="B52" s="284"/>
      <c r="C52" s="287"/>
      <c r="D52" s="290"/>
      <c r="E52" s="293"/>
      <c r="F52" s="272"/>
      <c r="G52" s="275"/>
      <c r="H52" s="278"/>
      <c r="I52" s="281"/>
      <c r="J52" s="296"/>
      <c r="K52" s="301" t="s">
        <v>39</v>
      </c>
      <c r="L52" s="306"/>
      <c r="M52" s="307" t="s">
        <v>4</v>
      </c>
      <c r="N52" s="299"/>
      <c r="O52" s="301" t="s">
        <v>39</v>
      </c>
      <c r="P52" s="306"/>
      <c r="Q52" s="307" t="s">
        <v>4</v>
      </c>
      <c r="R52" s="299"/>
      <c r="S52" s="301" t="s">
        <v>39</v>
      </c>
      <c r="T52" s="306"/>
      <c r="U52" s="307" t="s">
        <v>4</v>
      </c>
      <c r="V52" s="299"/>
      <c r="W52" s="301" t="s">
        <v>39</v>
      </c>
      <c r="X52" s="306"/>
      <c r="Y52" s="307" t="s">
        <v>4</v>
      </c>
      <c r="Z52" s="299"/>
      <c r="AA52" s="12"/>
      <c r="AB52" s="12"/>
    </row>
    <row r="53" spans="1:28" ht="22.5" customHeight="1" thickBot="1">
      <c r="A53" s="141">
        <v>1</v>
      </c>
      <c r="B53" s="285"/>
      <c r="C53" s="288"/>
      <c r="D53" s="291"/>
      <c r="E53" s="294"/>
      <c r="F53" s="273"/>
      <c r="G53" s="276"/>
      <c r="H53" s="279"/>
      <c r="I53" s="282"/>
      <c r="J53" s="297"/>
      <c r="K53" s="302">
        <v>90</v>
      </c>
      <c r="L53" s="303"/>
      <c r="M53" s="304">
        <v>3</v>
      </c>
      <c r="N53" s="305"/>
      <c r="O53" s="302">
        <v>90</v>
      </c>
      <c r="P53" s="303"/>
      <c r="Q53" s="304">
        <v>3</v>
      </c>
      <c r="R53" s="305"/>
      <c r="S53" s="302">
        <v>90</v>
      </c>
      <c r="T53" s="303"/>
      <c r="U53" s="304">
        <v>3</v>
      </c>
      <c r="V53" s="305"/>
      <c r="W53" s="302">
        <v>90</v>
      </c>
      <c r="X53" s="303"/>
      <c r="Y53" s="304">
        <v>3</v>
      </c>
      <c r="Z53" s="305"/>
      <c r="AA53" s="12"/>
      <c r="AB53" s="12"/>
    </row>
    <row r="54" spans="1:28" ht="21.75" customHeight="1" thickBot="1" thickTop="1">
      <c r="A54" s="219" t="s">
        <v>93</v>
      </c>
      <c r="B54" s="220"/>
      <c r="C54" s="142">
        <f aca="true" t="shared" si="12" ref="C54:H54">C51</f>
        <v>360</v>
      </c>
      <c r="D54" s="143">
        <f t="shared" si="12"/>
        <v>0</v>
      </c>
      <c r="E54" s="144">
        <f t="shared" si="12"/>
        <v>360</v>
      </c>
      <c r="F54" s="145">
        <f t="shared" si="12"/>
        <v>12</v>
      </c>
      <c r="G54" s="146">
        <f t="shared" si="12"/>
        <v>4</v>
      </c>
      <c r="H54" s="147">
        <f t="shared" si="12"/>
        <v>8</v>
      </c>
      <c r="I54" s="308" t="s">
        <v>27</v>
      </c>
      <c r="J54" s="309"/>
      <c r="K54" s="142">
        <f aca="true" t="shared" si="13" ref="K54:Z54">K53</f>
        <v>90</v>
      </c>
      <c r="L54" s="146">
        <f t="shared" si="13"/>
        <v>0</v>
      </c>
      <c r="M54" s="146">
        <f t="shared" si="13"/>
        <v>3</v>
      </c>
      <c r="N54" s="147">
        <f t="shared" si="13"/>
        <v>0</v>
      </c>
      <c r="O54" s="142">
        <f t="shared" si="13"/>
        <v>90</v>
      </c>
      <c r="P54" s="146">
        <f t="shared" si="13"/>
        <v>0</v>
      </c>
      <c r="Q54" s="146">
        <f t="shared" si="13"/>
        <v>3</v>
      </c>
      <c r="R54" s="147">
        <f t="shared" si="13"/>
        <v>0</v>
      </c>
      <c r="S54" s="142">
        <f t="shared" si="13"/>
        <v>90</v>
      </c>
      <c r="T54" s="146">
        <f t="shared" si="13"/>
        <v>0</v>
      </c>
      <c r="U54" s="146">
        <f t="shared" si="13"/>
        <v>3</v>
      </c>
      <c r="V54" s="147">
        <f t="shared" si="13"/>
        <v>0</v>
      </c>
      <c r="W54" s="142">
        <f t="shared" si="13"/>
        <v>90</v>
      </c>
      <c r="X54" s="146">
        <f t="shared" si="13"/>
        <v>0</v>
      </c>
      <c r="Y54" s="146">
        <f t="shared" si="13"/>
        <v>3</v>
      </c>
      <c r="Z54" s="147">
        <f t="shared" si="13"/>
        <v>0</v>
      </c>
      <c r="AA54" s="12"/>
      <c r="AB54" s="12"/>
    </row>
    <row r="55" spans="1:28" ht="21" customHeight="1" thickTop="1">
      <c r="A55" s="255" t="s">
        <v>14</v>
      </c>
      <c r="B55" s="256"/>
      <c r="C55" s="148">
        <f aca="true" t="shared" si="14" ref="C55:H55">C21+C33+C42+C48+C54</f>
        <v>716</v>
      </c>
      <c r="D55" s="149">
        <f t="shared" si="14"/>
        <v>324</v>
      </c>
      <c r="E55" s="150">
        <f t="shared" si="14"/>
        <v>390</v>
      </c>
      <c r="F55" s="151">
        <f t="shared" si="14"/>
        <v>32</v>
      </c>
      <c r="G55" s="152">
        <f t="shared" si="14"/>
        <v>16.900000000000006</v>
      </c>
      <c r="H55" s="153">
        <f t="shared" si="14"/>
        <v>15.100000000000001</v>
      </c>
      <c r="I55" s="310" t="s">
        <v>94</v>
      </c>
      <c r="J55" s="311"/>
      <c r="K55" s="316">
        <f>K21+K33+K42+K48+K54</f>
        <v>90</v>
      </c>
      <c r="L55" s="317"/>
      <c r="M55" s="318">
        <f>M21+M33+M42+M48+M54</f>
        <v>72</v>
      </c>
      <c r="N55" s="319"/>
      <c r="O55" s="316">
        <f>O21+O33+O42+O48+O54</f>
        <v>204</v>
      </c>
      <c r="P55" s="317"/>
      <c r="Q55" s="318">
        <f>Q21+Q33+Q42+Q48+Q54</f>
        <v>63</v>
      </c>
      <c r="R55" s="319"/>
      <c r="S55" s="316">
        <f>S21+S33+S42+S48+S54</f>
        <v>132</v>
      </c>
      <c r="T55" s="317"/>
      <c r="U55" s="318">
        <f>U21+U33+U42+U48+U54</f>
        <v>27</v>
      </c>
      <c r="V55" s="319"/>
      <c r="W55" s="316">
        <f>W21+W33+W42+W48+W54</f>
        <v>105</v>
      </c>
      <c r="X55" s="317"/>
      <c r="Y55" s="318">
        <f>Y21+Y33+Y42+Y48+Y54</f>
        <v>3</v>
      </c>
      <c r="Z55" s="319"/>
      <c r="AA55" s="12"/>
      <c r="AB55" s="12"/>
    </row>
    <row r="56" spans="1:28" ht="21.75" customHeight="1">
      <c r="A56" s="324" t="s">
        <v>45</v>
      </c>
      <c r="B56" s="325"/>
      <c r="C56" s="154">
        <f aca="true" t="shared" si="15" ref="C56:H56">C55-C54</f>
        <v>356</v>
      </c>
      <c r="D56" s="155">
        <f t="shared" si="15"/>
        <v>324</v>
      </c>
      <c r="E56" s="156">
        <f t="shared" si="15"/>
        <v>30</v>
      </c>
      <c r="F56" s="157">
        <f t="shared" si="15"/>
        <v>20</v>
      </c>
      <c r="G56" s="158">
        <f t="shared" si="15"/>
        <v>12.900000000000006</v>
      </c>
      <c r="H56" s="159">
        <f t="shared" si="15"/>
        <v>7.100000000000001</v>
      </c>
      <c r="I56" s="312"/>
      <c r="J56" s="313"/>
      <c r="K56" s="154">
        <f aca="true" t="shared" si="16" ref="K56:Z56">K55-K54</f>
        <v>0</v>
      </c>
      <c r="L56" s="158">
        <f t="shared" si="16"/>
        <v>0</v>
      </c>
      <c r="M56" s="158">
        <f t="shared" si="16"/>
        <v>69</v>
      </c>
      <c r="N56" s="159">
        <f t="shared" si="16"/>
        <v>0</v>
      </c>
      <c r="O56" s="154">
        <f t="shared" si="16"/>
        <v>114</v>
      </c>
      <c r="P56" s="158">
        <f t="shared" si="16"/>
        <v>0</v>
      </c>
      <c r="Q56" s="158">
        <f t="shared" si="16"/>
        <v>60</v>
      </c>
      <c r="R56" s="159">
        <f t="shared" si="16"/>
        <v>0</v>
      </c>
      <c r="S56" s="154">
        <f t="shared" si="16"/>
        <v>42</v>
      </c>
      <c r="T56" s="158">
        <f t="shared" si="16"/>
        <v>0</v>
      </c>
      <c r="U56" s="158">
        <f t="shared" si="16"/>
        <v>24</v>
      </c>
      <c r="V56" s="159">
        <f t="shared" si="16"/>
        <v>0</v>
      </c>
      <c r="W56" s="154">
        <f t="shared" si="16"/>
        <v>15</v>
      </c>
      <c r="X56" s="158">
        <f t="shared" si="16"/>
        <v>0</v>
      </c>
      <c r="Y56" s="158">
        <f t="shared" si="16"/>
        <v>0</v>
      </c>
      <c r="Z56" s="159">
        <f t="shared" si="16"/>
        <v>0</v>
      </c>
      <c r="AA56" s="12"/>
      <c r="AB56" s="12"/>
    </row>
    <row r="57" spans="1:28" s="9" customFormat="1" ht="20.25" thickBot="1">
      <c r="A57" s="321" t="s">
        <v>28</v>
      </c>
      <c r="B57" s="322"/>
      <c r="C57" s="160">
        <f aca="true" t="shared" si="17" ref="C57:H57">C22+C34+C43+C49</f>
        <v>10</v>
      </c>
      <c r="D57" s="161">
        <f t="shared" si="17"/>
        <v>9</v>
      </c>
      <c r="E57" s="162">
        <f t="shared" si="17"/>
        <v>1</v>
      </c>
      <c r="F57" s="163">
        <f t="shared" si="17"/>
        <v>0.5</v>
      </c>
      <c r="G57" s="162">
        <f t="shared" si="17"/>
        <v>0.4</v>
      </c>
      <c r="H57" s="164">
        <f t="shared" si="17"/>
        <v>0.1</v>
      </c>
      <c r="I57" s="314"/>
      <c r="J57" s="315"/>
      <c r="K57" s="160">
        <f aca="true" t="shared" si="18" ref="K57:Z57">K22+K34+K43+K49</f>
        <v>0</v>
      </c>
      <c r="L57" s="162">
        <f t="shared" si="18"/>
        <v>0</v>
      </c>
      <c r="M57" s="162">
        <f t="shared" si="18"/>
        <v>0</v>
      </c>
      <c r="N57" s="164">
        <f t="shared" si="18"/>
        <v>0</v>
      </c>
      <c r="O57" s="160">
        <f t="shared" si="18"/>
        <v>9</v>
      </c>
      <c r="P57" s="162">
        <f t="shared" si="18"/>
        <v>0.5</v>
      </c>
      <c r="Q57" s="162">
        <f t="shared" si="18"/>
        <v>0</v>
      </c>
      <c r="R57" s="164">
        <f t="shared" si="18"/>
        <v>0</v>
      </c>
      <c r="S57" s="160">
        <f t="shared" si="18"/>
        <v>0</v>
      </c>
      <c r="T57" s="162">
        <f t="shared" si="18"/>
        <v>0</v>
      </c>
      <c r="U57" s="162">
        <f t="shared" si="18"/>
        <v>0</v>
      </c>
      <c r="V57" s="164">
        <f t="shared" si="18"/>
        <v>0</v>
      </c>
      <c r="W57" s="160">
        <f t="shared" si="18"/>
        <v>0</v>
      </c>
      <c r="X57" s="162">
        <f t="shared" si="18"/>
        <v>0</v>
      </c>
      <c r="Y57" s="162">
        <f t="shared" si="18"/>
        <v>0</v>
      </c>
      <c r="Z57" s="164">
        <f t="shared" si="18"/>
        <v>0</v>
      </c>
      <c r="AA57" s="13"/>
      <c r="AB57" s="13"/>
    </row>
    <row r="58" spans="1:28" s="10" customFormat="1" ht="19.5" customHeight="1" thickBot="1" thickTop="1">
      <c r="A58" s="165"/>
      <c r="B58" s="166"/>
      <c r="C58" s="167"/>
      <c r="D58" s="168"/>
      <c r="E58" s="169"/>
      <c r="F58" s="170"/>
      <c r="G58" s="169"/>
      <c r="H58" s="169"/>
      <c r="I58" s="171"/>
      <c r="J58" s="323" t="s">
        <v>95</v>
      </c>
      <c r="K58" s="323"/>
      <c r="L58" s="323"/>
      <c r="M58" s="323"/>
      <c r="N58" s="169"/>
      <c r="O58" s="169"/>
      <c r="P58" s="169"/>
      <c r="Q58" s="169"/>
      <c r="R58" s="169"/>
      <c r="S58" s="167"/>
      <c r="T58" s="169"/>
      <c r="U58" s="169"/>
      <c r="V58" s="169"/>
      <c r="W58" s="169"/>
      <c r="X58" s="169"/>
      <c r="Y58" s="167"/>
      <c r="Z58" s="169"/>
      <c r="AA58" s="16"/>
      <c r="AB58" s="16"/>
    </row>
    <row r="59" spans="1:28" s="10" customFormat="1" ht="40.5" thickBot="1" thickTop="1">
      <c r="A59" s="172">
        <v>1</v>
      </c>
      <c r="B59" s="173" t="s">
        <v>96</v>
      </c>
      <c r="C59" s="174">
        <v>5</v>
      </c>
      <c r="D59" s="175">
        <v>5</v>
      </c>
      <c r="E59" s="176">
        <v>0</v>
      </c>
      <c r="F59" s="177" t="s">
        <v>27</v>
      </c>
      <c r="G59" s="176" t="s">
        <v>27</v>
      </c>
      <c r="H59" s="178" t="s">
        <v>27</v>
      </c>
      <c r="I59" s="174" t="s">
        <v>25</v>
      </c>
      <c r="J59" s="179" t="s">
        <v>97</v>
      </c>
      <c r="K59" s="180">
        <v>5</v>
      </c>
      <c r="L59" s="176" t="s">
        <v>27</v>
      </c>
      <c r="M59" s="181"/>
      <c r="N59" s="182"/>
      <c r="O59" s="183"/>
      <c r="P59" s="181"/>
      <c r="Q59" s="181"/>
      <c r="R59" s="182"/>
      <c r="S59" s="184"/>
      <c r="T59" s="181"/>
      <c r="U59" s="181"/>
      <c r="V59" s="182"/>
      <c r="W59" s="183"/>
      <c r="X59" s="181"/>
      <c r="Y59" s="185"/>
      <c r="Z59" s="182"/>
      <c r="AA59" s="16"/>
      <c r="AB59" s="16"/>
    </row>
    <row r="60" spans="1:28" s="9" customFormat="1" ht="21" customHeight="1" thickBot="1">
      <c r="A60" s="186">
        <v>2</v>
      </c>
      <c r="B60" s="187" t="s">
        <v>98</v>
      </c>
      <c r="C60" s="188">
        <v>4</v>
      </c>
      <c r="D60" s="189">
        <v>4</v>
      </c>
      <c r="E60" s="189">
        <v>0</v>
      </c>
      <c r="F60" s="189" t="s">
        <v>27</v>
      </c>
      <c r="G60" s="189" t="s">
        <v>27</v>
      </c>
      <c r="H60" s="190" t="s">
        <v>27</v>
      </c>
      <c r="I60" s="191" t="s">
        <v>25</v>
      </c>
      <c r="J60" s="192" t="s">
        <v>97</v>
      </c>
      <c r="K60" s="193">
        <v>4</v>
      </c>
      <c r="L60" s="189" t="s">
        <v>27</v>
      </c>
      <c r="M60" s="194"/>
      <c r="N60" s="195"/>
      <c r="O60" s="196"/>
      <c r="P60" s="194"/>
      <c r="Q60" s="194"/>
      <c r="R60" s="195"/>
      <c r="S60" s="196"/>
      <c r="T60" s="194"/>
      <c r="U60" s="194"/>
      <c r="V60" s="195"/>
      <c r="W60" s="196"/>
      <c r="X60" s="194"/>
      <c r="Y60" s="194"/>
      <c r="Z60" s="195"/>
      <c r="AA60" s="13"/>
      <c r="AB60" s="13"/>
    </row>
    <row r="61" spans="1:28" s="9" customFormat="1" ht="29.25" customHeight="1" thickBot="1" thickTop="1">
      <c r="A61" s="206" t="s">
        <v>46</v>
      </c>
      <c r="B61" s="207"/>
      <c r="C61" s="197">
        <v>8.333</v>
      </c>
      <c r="D61" s="127"/>
      <c r="E61" s="1"/>
      <c r="F61" s="5"/>
      <c r="G61" s="2"/>
      <c r="H61" s="128"/>
      <c r="I61" s="128"/>
      <c r="J61" s="128"/>
      <c r="K61" s="126"/>
      <c r="L61" s="126"/>
      <c r="M61" s="126"/>
      <c r="N61" s="127"/>
      <c r="O61" s="126"/>
      <c r="P61" s="126"/>
      <c r="Q61" s="126"/>
      <c r="R61" s="127"/>
      <c r="S61" s="126"/>
      <c r="T61" s="126"/>
      <c r="U61" s="126"/>
      <c r="V61" s="127"/>
      <c r="W61" s="126"/>
      <c r="X61" s="126"/>
      <c r="Y61" s="126"/>
      <c r="Z61" s="127"/>
      <c r="AA61" s="13"/>
      <c r="AB61" s="13"/>
    </row>
    <row r="62" spans="1:28" s="10" customFormat="1" ht="20.25" customHeight="1">
      <c r="A62" s="211" t="s">
        <v>47</v>
      </c>
      <c r="B62" s="211"/>
      <c r="C62" s="198">
        <v>11.9</v>
      </c>
      <c r="D62" s="127"/>
      <c r="E62" s="203"/>
      <c r="F62" s="5"/>
      <c r="G62" s="2"/>
      <c r="H62" s="128"/>
      <c r="I62" s="128"/>
      <c r="J62" s="128"/>
      <c r="K62" s="126"/>
      <c r="L62" s="126"/>
      <c r="M62" s="126"/>
      <c r="N62" s="127"/>
      <c r="O62" s="126"/>
      <c r="P62" s="126"/>
      <c r="Q62" s="126"/>
      <c r="R62" s="127"/>
      <c r="S62" s="126"/>
      <c r="T62" s="126"/>
      <c r="U62" s="126"/>
      <c r="V62" s="127"/>
      <c r="W62" s="126"/>
      <c r="X62" s="126"/>
      <c r="Y62" s="126"/>
      <c r="Z62" s="127"/>
      <c r="AA62" s="16"/>
      <c r="AB62" s="16"/>
    </row>
    <row r="63" spans="1:28" s="10" customFormat="1" ht="20.25" customHeight="1">
      <c r="A63" s="205" t="s">
        <v>48</v>
      </c>
      <c r="B63" s="205"/>
      <c r="C63" s="198">
        <v>16.67</v>
      </c>
      <c r="D63" s="127"/>
      <c r="E63" s="203"/>
      <c r="F63" s="5"/>
      <c r="G63" s="2"/>
      <c r="H63" s="128"/>
      <c r="I63" s="128"/>
      <c r="J63" s="128"/>
      <c r="K63" s="126"/>
      <c r="L63" s="126"/>
      <c r="M63" s="126"/>
      <c r="N63" s="127"/>
      <c r="O63" s="126"/>
      <c r="P63" s="126"/>
      <c r="Q63" s="126"/>
      <c r="R63" s="127"/>
      <c r="S63" s="126"/>
      <c r="T63" s="126"/>
      <c r="U63" s="126"/>
      <c r="V63" s="127"/>
      <c r="W63" s="126"/>
      <c r="X63" s="126"/>
      <c r="Y63" s="126"/>
      <c r="Z63" s="127"/>
      <c r="AA63" s="16"/>
      <c r="AB63" s="16"/>
    </row>
    <row r="64" spans="1:28" s="10" customFormat="1" ht="20.25" customHeight="1">
      <c r="A64" s="205" t="s">
        <v>49</v>
      </c>
      <c r="B64" s="205"/>
      <c r="C64" s="198">
        <v>34.52</v>
      </c>
      <c r="D64" s="127"/>
      <c r="E64" s="203"/>
      <c r="F64" s="5"/>
      <c r="G64" s="2"/>
      <c r="H64" s="128"/>
      <c r="I64" s="128"/>
      <c r="J64" s="128"/>
      <c r="K64" s="126"/>
      <c r="L64" s="126"/>
      <c r="M64" s="126"/>
      <c r="N64" s="127"/>
      <c r="O64" s="126"/>
      <c r="P64" s="126"/>
      <c r="Q64" s="126"/>
      <c r="R64" s="127"/>
      <c r="S64" s="126"/>
      <c r="T64" s="126"/>
      <c r="U64" s="126"/>
      <c r="V64" s="127"/>
      <c r="W64" s="126"/>
      <c r="X64" s="126"/>
      <c r="Y64" s="126"/>
      <c r="Z64" s="127"/>
      <c r="AA64" s="16"/>
      <c r="AB64" s="16"/>
    </row>
    <row r="65" spans="1:28" s="10" customFormat="1" ht="19.5" customHeight="1" thickBot="1">
      <c r="A65" s="326" t="s">
        <v>61</v>
      </c>
      <c r="B65" s="326"/>
      <c r="C65" s="199">
        <v>28.57</v>
      </c>
      <c r="D65" s="127"/>
      <c r="E65" s="203"/>
      <c r="F65" s="5"/>
      <c r="G65" s="2"/>
      <c r="H65" s="128"/>
      <c r="I65" s="128"/>
      <c r="J65" s="128"/>
      <c r="K65" s="126"/>
      <c r="L65" s="126"/>
      <c r="M65" s="126"/>
      <c r="N65" s="127"/>
      <c r="O65" s="126"/>
      <c r="P65" s="126"/>
      <c r="Q65" s="126"/>
      <c r="R65" s="127"/>
      <c r="S65" s="126"/>
      <c r="T65" s="126"/>
      <c r="U65" s="126"/>
      <c r="V65" s="127"/>
      <c r="W65" s="126"/>
      <c r="X65" s="126"/>
      <c r="Y65" s="126"/>
      <c r="Z65" s="127"/>
      <c r="AA65" s="16"/>
      <c r="AB65" s="16"/>
    </row>
    <row r="66" spans="1:28" ht="20.25" customHeight="1" thickBot="1" thickTop="1">
      <c r="A66" s="327" t="s">
        <v>50</v>
      </c>
      <c r="B66" s="328"/>
      <c r="C66" s="201">
        <v>100</v>
      </c>
      <c r="D66" s="127"/>
      <c r="E66" s="203"/>
      <c r="H66" s="128"/>
      <c r="I66" s="128"/>
      <c r="J66" s="128"/>
      <c r="K66" s="126"/>
      <c r="L66" s="126"/>
      <c r="M66" s="126"/>
      <c r="N66" s="127"/>
      <c r="O66" s="126"/>
      <c r="P66" s="126"/>
      <c r="Q66" s="126"/>
      <c r="R66" s="127"/>
      <c r="S66" s="126"/>
      <c r="T66" s="126"/>
      <c r="U66" s="126"/>
      <c r="V66" s="127"/>
      <c r="W66" s="126"/>
      <c r="X66" s="126"/>
      <c r="Y66" s="126"/>
      <c r="Z66" s="127"/>
      <c r="AA66" s="12"/>
      <c r="AB66" s="12"/>
    </row>
    <row r="67" spans="1:28" ht="16.5" customHeight="1" thickTop="1">
      <c r="A67" s="211" t="s">
        <v>30</v>
      </c>
      <c r="B67" s="211"/>
      <c r="C67" s="200">
        <v>28.57</v>
      </c>
      <c r="E67" s="203"/>
      <c r="H67" s="7"/>
      <c r="I67" s="7"/>
      <c r="J67" s="7"/>
      <c r="K67" s="6"/>
      <c r="L67" s="6"/>
      <c r="M67" s="6"/>
      <c r="N67" s="8"/>
      <c r="O67" s="6"/>
      <c r="P67" s="6"/>
      <c r="Q67" s="6"/>
      <c r="R67" s="8"/>
      <c r="S67" s="6"/>
      <c r="T67" s="6"/>
      <c r="U67" s="6"/>
      <c r="V67" s="8"/>
      <c r="W67" s="6"/>
      <c r="X67" s="6"/>
      <c r="Y67" s="6"/>
      <c r="Z67" s="8"/>
      <c r="AA67" s="14"/>
      <c r="AB67" s="14"/>
    </row>
    <row r="68" spans="1:26" ht="12.75" customHeight="1" hidden="1">
      <c r="A68" s="320" t="s">
        <v>29</v>
      </c>
      <c r="B68" s="320"/>
      <c r="C68" s="198">
        <v>50</v>
      </c>
      <c r="E68" s="203"/>
      <c r="N68" s="4"/>
      <c r="R68" s="4"/>
      <c r="V68" s="4"/>
      <c r="Z68" s="4"/>
    </row>
    <row r="69" spans="1:26" ht="15.75" customHeight="1">
      <c r="A69" s="204" t="s">
        <v>29</v>
      </c>
      <c r="B69" s="204"/>
      <c r="C69" s="202">
        <v>53.57</v>
      </c>
      <c r="E69" s="203"/>
      <c r="N69" s="4"/>
      <c r="R69" s="4"/>
      <c r="V69" s="4"/>
      <c r="Z69" s="4"/>
    </row>
    <row r="70" spans="5:26" ht="15" customHeight="1">
      <c r="E70" s="17"/>
      <c r="N70" s="4"/>
      <c r="R70" s="4"/>
      <c r="V70" s="4"/>
      <c r="Z70" s="4"/>
    </row>
    <row r="71" spans="2:26" ht="15.75" customHeight="1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5.75" customHeight="1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7.25" customHeight="1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20.25" customHeight="1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8" customHeight="1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20.25" customHeight="1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7" ht="23.25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6"/>
    </row>
    <row r="78" spans="2:26" ht="12.75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2.75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2.75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7" ht="12.75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2.75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2.75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2.75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2.75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2.75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2.75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2.75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2.75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2.75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2.75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2.75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2.75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2.75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2.75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2.75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2.75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2.75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2.75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2.75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2.75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2.75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2.75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2.75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2.75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2.75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2.75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2.75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2.75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2.75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2.75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2.75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2.75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2.75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2.75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2.75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2.75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2.75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2.75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2.75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2.75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2.75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2.75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2.75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2.75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2.75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2.75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2.75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2.75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2.75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2.75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2.75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2.75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2.75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2.75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2.75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2.75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2.75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2.75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2.75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2.75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2.75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2.75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2.75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2.75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2.75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2.75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2.75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2.75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2.75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2.75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2.75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2.75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2.75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2.75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2.75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2.75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2.75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2.75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2.75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2.75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2.75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2.75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2.75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2.75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2.75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2.75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2.75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2.75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2.75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2.75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2.75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2.75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2.75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2.75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2.75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2.75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2.75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2.75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2.75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2.75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2.75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2.75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2.75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2.75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2.75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2.75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2.75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2.75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2.75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2.75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2.75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2.75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2.75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2.75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2.75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2.75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2.75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2.75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2.75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2.75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2.75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2.75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2.75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2.75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2.75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2.75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2.75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2.75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2.75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2.75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2.75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2.75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2.75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2.75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2.75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2.75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2.75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2.75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2.75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2.75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2.75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2.75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2.75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2.75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2.75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2.75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2.75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2.75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2.75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2.75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2.75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2.75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2.75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2.75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2.75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2.75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2.75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2.75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2.75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2.75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2.75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2.75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2.75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2.75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2.75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2.75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2.75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2.75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2.75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2.75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2.75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2.75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2.75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2.75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2.75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2.75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2.75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2.75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2.75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2.75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2.75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2.75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2.75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2.75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2.75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2.75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2.75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2.75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2.75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2.75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2.75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2.75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2.75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2.75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2.75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2.75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2.75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2.75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2.75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2.75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2.75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2.75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2.75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2.75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2.75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2.75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2.75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2.75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2.75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2.75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2.75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2.75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2.75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2.75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2.75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2.75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2.75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2.75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2.75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2.75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2.75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2.75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2.75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2.75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2.75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ht="12.75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ht="12.75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ht="12.75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ht="12.75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ht="12.75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ht="12.75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ht="12.75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ht="12.75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ht="12.75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ht="12.75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ht="12.75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ht="12.75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ht="12.75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ht="12.75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ht="12.75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ht="12.75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ht="12.75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ht="12.75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ht="12.75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ht="12.75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ht="12.75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ht="12.75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ht="12.75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ht="12.75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ht="12.75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ht="12.75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ht="12.75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ht="12.75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ht="12.75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ht="12.75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ht="12.75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ht="12.75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ht="12.75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ht="12.75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ht="12.75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ht="12.75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ht="12.75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ht="12.75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ht="12.75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ht="12.75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ht="12.75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ht="12.75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ht="12.75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ht="12.75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ht="12.75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ht="12.75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ht="12.75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ht="12.75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ht="12.75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12.75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ht="12.75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ht="12.75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ht="12.75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ht="12.75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ht="12.75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ht="12.75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ht="12.75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ht="12.75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ht="12.75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ht="12.75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ht="12.75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ht="12.75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ht="12.75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ht="12.75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ht="12.75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ht="12.75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ht="12.75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ht="12.75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ht="12.75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ht="12.75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ht="12.75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ht="12.75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ht="12.75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ht="12.75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ht="12.75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ht="12.75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ht="12.75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ht="12.75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ht="12.75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ht="12.75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ht="12.75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ht="12.75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ht="12.75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ht="12.75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ht="12.75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ht="12.75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ht="12.75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ht="12.75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ht="12.75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ht="12.75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ht="12.75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ht="12.75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ht="12.75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ht="12.75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ht="12.75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ht="12.75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ht="12.75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ht="12.75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ht="12.75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ht="12.75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ht="12.75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ht="12.75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ht="12.75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ht="12.75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ht="12.75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ht="12.75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ht="12.75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ht="12.75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ht="12.75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ht="12.75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ht="12.75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ht="12.75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ht="12.75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ht="12.75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ht="12.75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ht="12.75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ht="12.75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ht="12.75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ht="12.75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ht="12.75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ht="12.75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ht="12.75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ht="12.75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ht="12.75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ht="12.75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ht="12.75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ht="12.75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ht="12.75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ht="12.75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ht="12.75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ht="12.75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ht="12.75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ht="12.75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ht="12.75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ht="12.75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ht="12.75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ht="12.75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ht="12.75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ht="12.75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ht="12.75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ht="12.75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ht="12.75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ht="12.75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ht="12.75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ht="12.75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ht="12.75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ht="12.75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ht="12.75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ht="12.75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ht="12.75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ht="12.75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ht="12.75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ht="12.75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ht="12.75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ht="12.75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ht="12.75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ht="12.75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ht="12.75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ht="12.75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ht="12.75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ht="12.75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ht="12.75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ht="12.75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ht="12.75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ht="12.75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ht="12.75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ht="12.75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ht="12.75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ht="12.75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ht="12.75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ht="12.75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ht="12.75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ht="12.75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ht="12.75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ht="12.75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ht="12.75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ht="12.75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ht="12.75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ht="12.75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ht="12.75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ht="12.75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ht="12.75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ht="12.75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ht="12.75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ht="12.75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ht="12.75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ht="12.75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ht="12.75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ht="12.75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ht="12.75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ht="12.75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ht="12.75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ht="12.75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ht="12.75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ht="12.75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ht="12.75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ht="12.75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ht="12.75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ht="12.75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ht="12.75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ht="12.75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ht="12.75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ht="12.75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ht="12.75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ht="12.75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ht="12.75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ht="12.75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ht="12.75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ht="12.75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ht="12.75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ht="12.75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ht="12.75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ht="12.75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ht="12.75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ht="12.75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ht="12.75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ht="12.75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ht="12.75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ht="12.75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ht="12.75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ht="12.75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ht="12.75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ht="12.75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ht="12.75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ht="12.75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ht="12.75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ht="12.75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ht="12.75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ht="12.75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ht="12.75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ht="12.75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ht="12.75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ht="12.75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ht="12.75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ht="12.75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ht="12.75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ht="12.75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ht="12.75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ht="12.75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ht="12.75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ht="12.75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ht="12.75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ht="12.75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ht="12.75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ht="12.75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ht="12.75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ht="12.75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ht="12.75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ht="12.75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ht="12.75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ht="12.75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ht="12.75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ht="12.75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ht="12.75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ht="12.75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ht="12.75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ht="12.75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ht="12.75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ht="12.75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ht="12.75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ht="12.75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ht="12.75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ht="12.75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ht="12.75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ht="12.75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ht="12.75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ht="12.75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ht="12.75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ht="12.75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ht="12.75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ht="12.75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ht="12.75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ht="12.75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ht="12.75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ht="12.75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ht="12.75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ht="12.75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ht="12.75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ht="12.75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ht="12.75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ht="12.75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ht="12.75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ht="12.75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ht="12.75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ht="12.75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ht="12.75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ht="12.75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ht="12.75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ht="12.75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ht="12.75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ht="12.75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ht="12.75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ht="12.75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ht="12.75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ht="12.75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ht="12.75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ht="12.75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ht="12.75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ht="12.75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ht="12.75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ht="12.75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ht="12.75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ht="12.75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ht="12.75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ht="12.75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ht="12.75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ht="12.75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ht="12.75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ht="12.75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ht="12.75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ht="12.75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ht="12.75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ht="12.75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ht="12.75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ht="12.75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ht="12.75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ht="12.75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ht="12.75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ht="12.75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ht="12.75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ht="12.75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ht="12.75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ht="12.75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ht="12.75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ht="12.75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ht="12.75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ht="12.75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ht="12.75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ht="12.75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ht="12.75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ht="12.75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ht="12.75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ht="12.75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ht="12.75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ht="12.75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ht="12.75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ht="12.75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ht="12.75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ht="12.75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ht="12.75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ht="12.75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ht="12.75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ht="12.75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ht="12.75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ht="12.75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ht="12.75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ht="12.75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ht="12.75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ht="12.75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ht="12.75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ht="12.75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ht="12.75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ht="12.75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ht="12.75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ht="12.75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ht="12.75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ht="12.75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ht="12.75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ht="12.75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ht="12.75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ht="12.75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ht="12.75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ht="12.75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ht="12.75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ht="12.75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ht="12.75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ht="12.75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ht="12.75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ht="12.75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ht="12.75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ht="12.75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ht="12.75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ht="12.75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ht="12.75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ht="12.75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ht="12.75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ht="12.75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ht="12.75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ht="12.75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ht="12.75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ht="12.75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ht="12.75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ht="12.75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ht="12.75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ht="12.75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ht="12.75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ht="12.75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ht="12.75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ht="12.75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ht="12.75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ht="12.75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ht="12.75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ht="12.75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ht="12.75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ht="12.75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ht="12.75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ht="12.75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ht="12.75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ht="12.75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ht="12.75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ht="12.75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ht="12.75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ht="12.75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ht="12.75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ht="12.75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ht="12.75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ht="12.75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ht="12.75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ht="12.75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ht="12.75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ht="12.75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ht="12.75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ht="12.75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ht="12.75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ht="12.75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ht="12.75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ht="12.75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ht="12.75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ht="12.75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ht="12.75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ht="12.75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ht="12.75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ht="12.75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ht="12.75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ht="12.75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ht="12.75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ht="12.75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ht="12.75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ht="12.75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ht="12.75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ht="12.75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ht="12.75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ht="12.75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ht="12.75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ht="12.75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ht="12.75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ht="12.75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ht="12.75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ht="12.75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ht="12.75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ht="12.75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ht="12.75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ht="12.75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ht="12.75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ht="12.75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ht="12.75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ht="12.75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ht="12.75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ht="12.75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ht="12.75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ht="12.75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ht="12.75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ht="12.75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ht="12.75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ht="12.75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ht="12.75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ht="12.75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ht="12.75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ht="12.75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ht="12.75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ht="12.75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ht="12.75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ht="12.75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ht="12.75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ht="12.75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ht="12.75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ht="12.75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ht="12.75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ht="12.75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ht="12.75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ht="12.75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ht="12.75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ht="12.75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ht="12.75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ht="12.75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ht="12.75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ht="12.75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ht="12.75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ht="12.75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ht="12.75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ht="12.75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ht="12.75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ht="12.75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ht="12.75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ht="12.75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ht="12.75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ht="12.75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ht="12.75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ht="12.75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ht="12.75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ht="12.75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ht="12.75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ht="12.75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ht="12.75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ht="12.75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ht="12.75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ht="12.75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ht="12.75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ht="12.75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ht="12.75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ht="12.75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ht="12.75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ht="12.75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ht="12.75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ht="12.75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ht="12.75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ht="12.75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ht="12.75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ht="12.75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ht="12.75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ht="12.75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ht="12.75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ht="12.75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ht="12.75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ht="12.75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ht="12.75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ht="12.75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ht="12.75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ht="12.75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ht="12.75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ht="12.75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ht="12.75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ht="12.75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ht="12.75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ht="12.75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ht="12.75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ht="12.75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ht="12.75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ht="12.75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ht="12.75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ht="12.75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ht="12.75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ht="12.75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ht="12.75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ht="12.75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ht="12.75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ht="12.75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ht="12.75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ht="12.75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ht="12.75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ht="12.75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ht="12.75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ht="12.75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ht="12.75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ht="12.75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ht="12.75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ht="12.75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ht="12.75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ht="12.75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ht="12.75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ht="12.75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ht="12.75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ht="12.75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ht="12.75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ht="12.75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ht="12.75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ht="12.75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ht="12.75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ht="12.75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ht="12.75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ht="12.75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ht="12.75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ht="12.75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ht="12.75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ht="12.75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ht="12.75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ht="12.75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ht="12.75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ht="12.75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ht="12.75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ht="12.75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ht="12.75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ht="12.75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ht="12.75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ht="12.75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ht="12.75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ht="12.75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ht="12.75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ht="12.75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ht="12.75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ht="12.75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ht="12.75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ht="12.75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ht="12.75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ht="12.75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ht="12.75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ht="12.75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ht="12.75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ht="12.75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ht="12.75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ht="12.75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ht="12.75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ht="12.75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ht="12.75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ht="12.75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ht="12.75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ht="12.75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ht="12.75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ht="12.75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ht="12.75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ht="12.75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ht="12.75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ht="12.75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ht="12.75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ht="12.75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ht="12.75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ht="12.75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ht="12.75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ht="12.75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ht="12.75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ht="12.75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ht="12.75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ht="12.75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ht="12.75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ht="12.75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ht="12.75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ht="12.75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ht="12.75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ht="12.75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ht="12.75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ht="12.75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ht="12.75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ht="12.75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ht="12.75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ht="12.75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ht="12.75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ht="12.75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ht="12.75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ht="12.75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ht="12.75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ht="12.75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ht="12.75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ht="12.75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ht="12.75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ht="12.75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ht="12.75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ht="12.75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ht="12.75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ht="12.75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ht="12.75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ht="12.75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ht="12.75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ht="12.75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ht="12.75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ht="12.75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ht="12.75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ht="12.75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ht="12.75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ht="12.75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ht="12.75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ht="12.75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ht="12.75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ht="12.75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ht="12.75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ht="12.75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ht="12.75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ht="12.75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ht="12.75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ht="12.75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ht="12.75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ht="12.75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ht="12.75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ht="12.75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ht="12.75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ht="12.75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ht="12.75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ht="12.75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ht="12.75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ht="12.75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ht="12.75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ht="12.75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ht="12.75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ht="12.75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ht="12.75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ht="12.75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ht="12.75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ht="12.75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ht="12.75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ht="12.75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ht="12.75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ht="12.75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ht="12.75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ht="12.75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ht="12.75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ht="12.75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ht="12.75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ht="12.75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ht="12.75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ht="12.75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ht="12.75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ht="12.75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ht="12.75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ht="12.75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ht="12.75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ht="12.75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ht="12.75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ht="12.75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ht="12.75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ht="12.75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ht="12.75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ht="12.75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ht="12.75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ht="12.75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ht="12.75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ht="12.75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ht="12.75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ht="12.75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ht="12.75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ht="12.75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ht="12.75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ht="12.75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ht="12.75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ht="12.75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ht="12.75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ht="12.75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ht="12.75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ht="12.75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ht="12.75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ht="12.75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ht="12.75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ht="12.75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ht="12.75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ht="12.75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ht="12.75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ht="12.75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ht="12.75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ht="12.75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ht="12.75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ht="12.75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ht="12.75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ht="12.75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ht="12.75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ht="12.75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ht="12.75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ht="12.75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ht="12.75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ht="12.75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ht="12.75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ht="12.75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ht="12.75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ht="12.75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ht="12.75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ht="12.75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ht="12.75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ht="12.75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ht="12.75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ht="12.75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ht="12.75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ht="12.75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ht="12.75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ht="12.75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ht="12.75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ht="12.75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ht="12.75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ht="12.75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ht="12.75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ht="12.75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ht="12.75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ht="12.75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ht="12.75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ht="12.75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ht="12.75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ht="12.75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ht="12.75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ht="12.75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ht="12.75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ht="12.75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ht="12.75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ht="12.75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ht="12.75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ht="12.75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ht="12.75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ht="12.75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ht="12.75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ht="12.75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ht="12.75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ht="12.75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ht="12.75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ht="12.75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ht="12.75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ht="12.75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ht="12.75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ht="12.75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ht="12.75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ht="12.75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ht="12.75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ht="12.75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ht="12.75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ht="12.75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ht="12.75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ht="12.75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ht="12.75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ht="12.75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ht="12.75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ht="12.75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ht="12.75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ht="12.75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ht="12.75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ht="12.75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ht="12.75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ht="12.75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ht="12.75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ht="12.75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ht="12.75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ht="12.75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ht="12.75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ht="12.75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ht="12.75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ht="12.75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ht="12.75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ht="12.75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ht="12.75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ht="12.75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ht="12.75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ht="12.75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ht="12.75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ht="12.75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ht="12.75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ht="12.75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ht="12.75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ht="12.75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ht="12.75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ht="12.75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ht="12.75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ht="12.75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ht="12.75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ht="12.75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ht="12.75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ht="12.75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ht="12.75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ht="12.75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ht="12.75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ht="12.75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ht="12.75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ht="12.75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ht="12.75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ht="12.75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ht="12.75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ht="12.75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ht="12.75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ht="12.75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ht="12.75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ht="12.75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ht="12.75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ht="12.75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ht="12.75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ht="12.75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ht="12.75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ht="12.75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ht="12.75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ht="12.75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ht="12.75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ht="12.75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ht="12.75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ht="12.75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ht="12.75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ht="12.75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ht="12.75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ht="12.75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ht="12.75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ht="12.75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ht="12.75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ht="12.75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ht="12.75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ht="12.75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ht="12.75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ht="12.75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ht="12.75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ht="12.75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ht="12.75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ht="12.75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ht="12.75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ht="12.75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ht="12.75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ht="12.75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ht="12.75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ht="12.75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ht="12.75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ht="12.75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ht="12.75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ht="12.75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ht="12.75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ht="12.75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ht="12.75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ht="12.75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ht="12.75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ht="12.75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ht="12.75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ht="12.75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ht="12.75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ht="12.75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ht="12.75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ht="12.75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ht="12.75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ht="12.75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ht="12.75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ht="12.75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ht="12.75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ht="12.75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ht="12.75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ht="12.75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ht="12.75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ht="12.75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ht="12.75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ht="12.75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ht="12.75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ht="12.75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ht="12.75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ht="12.75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ht="12.75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ht="12.75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ht="12.75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ht="12.75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ht="12.75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ht="12.75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ht="12.75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ht="12.75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ht="12.75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ht="12.75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ht="12.75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ht="12.75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ht="12.75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ht="12.75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ht="12.75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ht="12.75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ht="12.75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ht="12.75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ht="12.75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ht="12.75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ht="12.75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ht="12.75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ht="12.75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ht="12.75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ht="12.75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ht="12.75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ht="12.75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ht="12.75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ht="12.75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ht="12.75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ht="12.75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ht="12.75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ht="12.75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ht="12.75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ht="12.75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ht="12.75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ht="12.75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ht="12.75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ht="12.75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ht="12.75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ht="12.75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ht="12.75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ht="12.75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ht="12.75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ht="12.75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ht="12.75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ht="12.75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ht="12.75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ht="12.75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ht="12.75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ht="12.75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ht="12.75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ht="12.75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ht="12.75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ht="12.75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ht="12.75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ht="12.75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ht="12.75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ht="12.75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ht="12.75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ht="12.75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ht="12.75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ht="12.75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ht="12.75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ht="12.75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ht="12.75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ht="12.75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ht="12.75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ht="12.75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ht="12.75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ht="12.75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ht="12.75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ht="12.75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ht="12.75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ht="12.75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ht="12.75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ht="12.75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ht="12.75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ht="12.75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ht="12.75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ht="12.75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ht="12.75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ht="12.75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ht="12.75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ht="12.75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ht="12.75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ht="12.75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ht="12.75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ht="12.75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ht="12.75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ht="12.75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ht="12.75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ht="12.75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ht="12.75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ht="12.75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ht="12.75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ht="12.75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ht="12.75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ht="12.75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ht="12.75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ht="12.75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ht="12.75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ht="12.75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ht="12.75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ht="12.75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ht="12.75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ht="12.75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ht="12.75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ht="12.75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ht="12.75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ht="12.75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ht="12.75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ht="12.75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ht="12.75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ht="12.75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ht="12.75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ht="12.75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ht="12.75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ht="12.75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ht="12.75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ht="12.75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ht="12.75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ht="12.75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ht="12.75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ht="12.75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ht="12.75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ht="12.75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ht="12.75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ht="12.75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ht="12.75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ht="12.75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ht="12.75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ht="12.75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ht="12.75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ht="12.75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ht="12.75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ht="12.75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ht="12.75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ht="12.75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ht="12.75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ht="12.75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ht="12.75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ht="12.75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ht="12.75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ht="12.75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ht="12.75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ht="12.75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ht="12.75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ht="12.75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ht="12.75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ht="12.75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ht="12.75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ht="12.75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ht="12.75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ht="12.75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ht="12.75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ht="12.75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ht="12.75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ht="12.75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ht="12.75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ht="12.75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ht="12.75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ht="12.75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ht="12.75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ht="12.75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ht="12.75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ht="12.75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ht="12.75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ht="12.75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ht="12.75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ht="12.75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ht="12.75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ht="12.75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ht="12.75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ht="12.75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ht="12.75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ht="12.75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ht="12.75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ht="12.75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ht="12.75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ht="12.75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ht="12.75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ht="12.75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ht="12.75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ht="12.75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ht="12.75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ht="12.75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ht="12.75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ht="12.75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ht="12.75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ht="12.75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ht="12.75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ht="12.75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ht="12.75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ht="12.75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ht="12.75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ht="12.75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ht="12.75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ht="12.75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ht="12.75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ht="12.75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ht="12.75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ht="12.75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ht="12.75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ht="12.75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ht="12.75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ht="12.75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ht="12.75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ht="12.75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ht="12.75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ht="12.75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ht="12.75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ht="12.75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ht="12.75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ht="12.75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ht="12.75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ht="12.75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ht="12.75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ht="12.75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ht="12.75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ht="12.75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ht="12.75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ht="12.75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ht="12.75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ht="12.75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ht="12.75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ht="12.75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ht="12.75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ht="12.75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ht="12.75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ht="12.75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ht="12.75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ht="12.75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ht="12.75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ht="12.75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ht="12.75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ht="12.75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ht="12.75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ht="12.75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ht="12.75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ht="12.75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ht="12.75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ht="12.75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ht="12.75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ht="12.75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ht="12.75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ht="12.75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ht="12.75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ht="12.75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ht="12.75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ht="12.75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ht="12.75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ht="12.75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ht="12.75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ht="12.75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ht="12.75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ht="12.75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ht="12.75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ht="12.75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ht="12.75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ht="12.75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ht="12.75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ht="12.75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ht="12.75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ht="12.75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ht="12.75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ht="12.75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ht="12.75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ht="12.75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ht="12.75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ht="12.75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ht="12.75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ht="12.75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ht="12.75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ht="12.75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ht="12.75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ht="12.75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ht="12.75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ht="12.75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ht="12.75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ht="12.75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ht="12.75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ht="12.75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ht="12.75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ht="12.75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ht="12.75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ht="12.75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ht="12.75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ht="12.75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ht="12.75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ht="12.75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ht="12.75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ht="12.75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ht="12.75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ht="12.75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ht="12.75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ht="12.75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ht="12.75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ht="12.75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ht="12.75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ht="12.75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ht="12.75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ht="12.75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ht="12.75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ht="12.75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ht="12.75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ht="12.75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ht="12.75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ht="12.75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ht="12.75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ht="12.75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ht="12.75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ht="12.75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ht="12.75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ht="12.75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ht="12.75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ht="12.75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ht="12.75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ht="12.75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ht="12.75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ht="12.75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ht="12.75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ht="12.75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ht="12.75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ht="12.75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ht="12.75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ht="12.75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ht="12.75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ht="12.75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ht="12.75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ht="12.75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ht="12.75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ht="12.75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ht="12.75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ht="12.75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ht="12.75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ht="12.75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ht="12.75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ht="12.75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ht="12.75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ht="12.75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ht="12.75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ht="12.75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ht="12.75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ht="12.75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ht="12.75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ht="12.75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ht="12.75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ht="12.75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ht="12.75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ht="12.75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ht="12.75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ht="12.75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ht="12.75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ht="12.75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ht="12.75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ht="12.75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ht="12.75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ht="12.75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ht="12.75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ht="12.75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ht="12.75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ht="12.75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ht="12.75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ht="12.75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ht="12.75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ht="12.75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ht="12.75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ht="12.75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ht="12.75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ht="12.75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ht="12.75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ht="12.75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ht="12.75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ht="12.75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ht="12.75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ht="12.75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ht="12.75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ht="12.75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ht="12.75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ht="12.75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ht="12.75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ht="12.75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ht="12.75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ht="12.75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ht="12.75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ht="12.75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ht="12.75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ht="12.75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ht="12.75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ht="12.75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ht="12.75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ht="12.75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ht="12.75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ht="12.75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ht="12.75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ht="12.75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ht="12.75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ht="12.75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ht="12.75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ht="12.75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ht="12.75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ht="12.75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ht="12.75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ht="12.75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ht="12.75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ht="12.75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ht="12.75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ht="12.75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ht="12.75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ht="12.75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ht="12.75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ht="12.75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ht="12.75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ht="12.75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ht="12.75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ht="12.75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ht="12.75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ht="12.75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ht="12.75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ht="12.75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ht="12.75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ht="12.75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ht="12.75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ht="12.75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ht="12.75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ht="12.75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ht="12.75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ht="12.75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ht="12.75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ht="12.75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ht="12.75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ht="12.75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ht="12.75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ht="12.75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ht="12.75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ht="12.75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ht="12.75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ht="12.75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ht="12.75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ht="12.75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ht="12.75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ht="12.75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ht="12.75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ht="12.75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ht="12.75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ht="12.75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ht="12.75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ht="12.75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ht="12.75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ht="12.75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ht="12.75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ht="12.75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ht="12.75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ht="12.75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ht="12.75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ht="12.75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ht="12.75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ht="12.75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ht="12.75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ht="12.75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ht="12.75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ht="12.75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ht="12.75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ht="12.75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ht="12.75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ht="12.75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ht="12.75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ht="12.75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ht="12.75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ht="12.75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ht="12.75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ht="12.75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ht="12.75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ht="12.75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ht="12.75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ht="12.75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ht="12.75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ht="12.75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ht="12.75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ht="12.75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ht="12.75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ht="12.75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ht="12.75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ht="12.75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ht="12.75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ht="12.75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ht="12.75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ht="12.75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ht="12.75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ht="12.75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ht="12.75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ht="12.75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ht="12.75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ht="12.75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ht="12.75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ht="12.75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ht="12.75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ht="12.75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ht="12.75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ht="12.75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ht="12.75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ht="12.75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ht="12.75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ht="12.75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ht="12.75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ht="12.75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ht="12.75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ht="12.75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ht="12.75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ht="12.75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ht="12.75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ht="12.75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ht="12.75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ht="12.75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ht="12.75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ht="12.75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ht="12.75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ht="12.75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ht="12.75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ht="12.75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ht="12.75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ht="12.75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ht="12.75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ht="12.75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ht="12.75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ht="12.75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ht="12.75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ht="12.75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ht="12.75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ht="12.75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ht="12.75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ht="12.75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ht="12.75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ht="12.75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ht="12.75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ht="12.75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ht="12.75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ht="12.75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ht="12.75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ht="12.75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ht="12.75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ht="12.75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ht="12.75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ht="12.75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ht="12.75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ht="12.75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ht="12.75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ht="12.75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ht="12.75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ht="12.75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ht="12.75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ht="12.75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ht="12.75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ht="12.75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ht="12.75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ht="12.75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ht="12.75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ht="12.75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ht="12.75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ht="12.75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ht="12.75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ht="12.75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ht="12.75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ht="12.75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ht="12.75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ht="12.75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ht="12.75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ht="12.75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ht="12.75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ht="12.75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ht="12.75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ht="12.75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ht="12.75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ht="12.75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ht="12.75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ht="12.75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ht="12.75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ht="12.75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ht="12.75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ht="12.75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ht="12.75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ht="12.75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ht="12.75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ht="12.75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ht="12.75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ht="12.75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ht="12.75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ht="12.75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ht="12.75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ht="12.75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ht="12.75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ht="12.75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ht="12.75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ht="12.75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ht="12.75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ht="12.75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ht="12.75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ht="12.75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ht="12.75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ht="12.75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ht="12.75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ht="12.75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ht="12.75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ht="12.75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ht="12.75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ht="12.75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ht="12.75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ht="12.75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ht="12.75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ht="12.75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ht="12.75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ht="12.75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ht="12.75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ht="12.75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ht="12.75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ht="12.75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ht="12.75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ht="12.75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ht="12.75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ht="12.75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ht="12.75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ht="12.75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ht="12.75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ht="12.75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ht="12.75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ht="12.75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ht="12.75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ht="12.75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ht="12.75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ht="12.75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ht="12.75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ht="12.75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ht="12.75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ht="12.75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ht="12.75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ht="12.75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ht="12.75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ht="12.75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ht="12.75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ht="12.75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ht="12.75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ht="12.75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ht="12.75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ht="12.75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ht="12.75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ht="12.75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ht="12.75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ht="12.75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ht="12.75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ht="12.75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ht="12.75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ht="12.75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ht="12.75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ht="12.75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ht="12.75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ht="12.75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ht="12.75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ht="12.75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ht="12.75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ht="12.75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ht="12.75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ht="12.75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ht="12.75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ht="12.75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ht="12.75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ht="12.75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ht="12.75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ht="12.75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ht="12.75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ht="12.75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ht="12.75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ht="12.75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ht="12.75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ht="12.75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ht="12.75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ht="12.75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ht="12.75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ht="12.75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ht="12.75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ht="12.75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ht="12.75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ht="12.75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ht="12.75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ht="12.75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ht="12.75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ht="12.75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ht="12.75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ht="12.75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ht="12.75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ht="12.75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ht="12.75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ht="12.75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ht="12.75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ht="12.75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ht="12.75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ht="12.75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ht="12.75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ht="12.75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ht="12.75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ht="12.75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ht="12.75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ht="12.75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ht="12.75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ht="12.75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ht="12.75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ht="12.75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ht="12.75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ht="12.75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ht="12.75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ht="12.75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ht="12.75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ht="12.75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ht="12.75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ht="12.75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ht="12.75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ht="12.75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ht="12.75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ht="12.75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ht="12.75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ht="12.75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ht="12.75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ht="12.75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ht="12.75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ht="12.75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ht="12.75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ht="12.75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ht="12.75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ht="12.75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ht="12.75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ht="12.75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ht="12.75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ht="12.75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ht="12.75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ht="12.75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ht="12.75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ht="12.75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ht="12.75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ht="12.75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ht="12.75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ht="12.75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ht="12.75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ht="12.75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ht="12.75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ht="12.75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ht="12.75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ht="12.75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ht="12.75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ht="12.75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ht="12.75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ht="12.75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ht="12.75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ht="12.75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ht="12.75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ht="12.75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ht="12.75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ht="12.75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ht="12.75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ht="12.75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ht="12.75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ht="12.75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ht="12.75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ht="12.75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ht="12.75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ht="12.75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ht="12.75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ht="12.75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ht="12.75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ht="12.75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ht="12.75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ht="12.75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ht="12.75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ht="12.75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ht="12.75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ht="12.75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ht="12.75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ht="12.75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ht="12.75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ht="12.75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ht="12.75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ht="12.75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ht="12.75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ht="12.75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ht="12.75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ht="12.75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ht="12.75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ht="12.75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ht="12.75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  <row r="2004" ht="12.75">
      <c r="AA2004" s="4"/>
    </row>
    <row r="2005" ht="12.75">
      <c r="AA2005" s="4"/>
    </row>
    <row r="2006" ht="12.75">
      <c r="AA2006" s="4"/>
    </row>
    <row r="2007" ht="12.75">
      <c r="AA2007" s="4"/>
    </row>
    <row r="2008" ht="12.75">
      <c r="AA2008" s="4"/>
    </row>
    <row r="2009" ht="12.75">
      <c r="AA2009" s="4"/>
    </row>
    <row r="2010" ht="12.75">
      <c r="AA2010" s="4"/>
    </row>
    <row r="2011" ht="12.75">
      <c r="AA2011" s="4"/>
    </row>
    <row r="2012" ht="12.75">
      <c r="AA2012" s="4"/>
    </row>
    <row r="2013" ht="12.75">
      <c r="AA2013" s="4"/>
    </row>
  </sheetData>
  <sheetProtection/>
  <mergeCells count="92">
    <mergeCell ref="A67:B67"/>
    <mergeCell ref="A68:B68"/>
    <mergeCell ref="W55:X55"/>
    <mergeCell ref="Y55:Z55"/>
    <mergeCell ref="A57:B57"/>
    <mergeCell ref="J58:M58"/>
    <mergeCell ref="A63:B63"/>
    <mergeCell ref="A56:B56"/>
    <mergeCell ref="A65:B65"/>
    <mergeCell ref="A66:B66"/>
    <mergeCell ref="W53:X53"/>
    <mergeCell ref="Y53:Z53"/>
    <mergeCell ref="I54:J54"/>
    <mergeCell ref="I55:J57"/>
    <mergeCell ref="K55:L55"/>
    <mergeCell ref="M55:N55"/>
    <mergeCell ref="O55:P55"/>
    <mergeCell ref="Q55:R55"/>
    <mergeCell ref="S55:T55"/>
    <mergeCell ref="U55:V55"/>
    <mergeCell ref="W51:Z51"/>
    <mergeCell ref="K52:L52"/>
    <mergeCell ref="M52:N52"/>
    <mergeCell ref="O52:P52"/>
    <mergeCell ref="Q52:R52"/>
    <mergeCell ref="S52:T52"/>
    <mergeCell ref="U52:V52"/>
    <mergeCell ref="W52:X52"/>
    <mergeCell ref="Y52:Z52"/>
    <mergeCell ref="J51:J53"/>
    <mergeCell ref="K51:N51"/>
    <mergeCell ref="O51:R51"/>
    <mergeCell ref="S51:V51"/>
    <mergeCell ref="K53:L53"/>
    <mergeCell ref="M53:N53"/>
    <mergeCell ref="O53:P53"/>
    <mergeCell ref="Q53:R53"/>
    <mergeCell ref="S53:T53"/>
    <mergeCell ref="U53:V53"/>
    <mergeCell ref="F51:F53"/>
    <mergeCell ref="G51:G53"/>
    <mergeCell ref="H51:H53"/>
    <mergeCell ref="I51:I53"/>
    <mergeCell ref="B51:B53"/>
    <mergeCell ref="C51:C53"/>
    <mergeCell ref="D51:D53"/>
    <mergeCell ref="E51:E53"/>
    <mergeCell ref="W4:X4"/>
    <mergeCell ref="Y4:Z4"/>
    <mergeCell ref="A55:B55"/>
    <mergeCell ref="C4:C5"/>
    <mergeCell ref="D4:D5"/>
    <mergeCell ref="E4:E5"/>
    <mergeCell ref="F4:F5"/>
    <mergeCell ref="G4:G5"/>
    <mergeCell ref="H4:H5"/>
    <mergeCell ref="I3:I5"/>
    <mergeCell ref="O4:P4"/>
    <mergeCell ref="M4:N4"/>
    <mergeCell ref="S4:T4"/>
    <mergeCell ref="O3:R3"/>
    <mergeCell ref="K3:N3"/>
    <mergeCell ref="S3:V3"/>
    <mergeCell ref="U4:V4"/>
    <mergeCell ref="K4:L4"/>
    <mergeCell ref="Q4:R4"/>
    <mergeCell ref="A23:B23"/>
    <mergeCell ref="J3:J5"/>
    <mergeCell ref="A3:A5"/>
    <mergeCell ref="B3:B5"/>
    <mergeCell ref="F3:H3"/>
    <mergeCell ref="C3:E3"/>
    <mergeCell ref="A33:B33"/>
    <mergeCell ref="A32:B32"/>
    <mergeCell ref="A49:B49"/>
    <mergeCell ref="A6:Z6"/>
    <mergeCell ref="A13:Z13"/>
    <mergeCell ref="A25:Z25"/>
    <mergeCell ref="A48:B48"/>
    <mergeCell ref="A11:B11"/>
    <mergeCell ref="A12:B12"/>
    <mergeCell ref="A24:B24"/>
    <mergeCell ref="A69:B69"/>
    <mergeCell ref="A64:B64"/>
    <mergeCell ref="A61:B61"/>
    <mergeCell ref="S1:Z1"/>
    <mergeCell ref="C1:Q1"/>
    <mergeCell ref="C2:Q2"/>
    <mergeCell ref="A62:B62"/>
    <mergeCell ref="A34:Z34"/>
    <mergeCell ref="A50:Z50"/>
    <mergeCell ref="A54:B54"/>
  </mergeCells>
  <printOptions/>
  <pageMargins left="0.28" right="0.03937007874015748" top="0.38" bottom="0.17" header="0.31496062992125984" footer="0.17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Kama</cp:lastModifiedBy>
  <cp:lastPrinted>2014-06-27T08:12:30Z</cp:lastPrinted>
  <dcterms:created xsi:type="dcterms:W3CDTF">2014-04-01T17:50:29Z</dcterms:created>
  <dcterms:modified xsi:type="dcterms:W3CDTF">2016-11-14T08:49:10Z</dcterms:modified>
  <cp:category/>
  <cp:version/>
  <cp:contentType/>
  <cp:contentStatus/>
</cp:coreProperties>
</file>